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895" windowHeight="12210" firstSheet="4" activeTab="6"/>
  </bookViews>
  <sheets>
    <sheet name="2021年州本级部门调整预算总表" sheetId="1" r:id="rId1"/>
    <sheet name="2021年州本级部门预算非税收入征收计划表" sheetId="2" r:id="rId2"/>
    <sheet name="2021年州本级部门调整预算支出明细表" sheetId="3" r:id="rId3"/>
    <sheet name="2021年州本级基金预算收支调整表" sheetId="4" r:id="rId4"/>
    <sheet name="2021年州本级政府采购预算调整表" sheetId="5" r:id="rId5"/>
    <sheet name="2021年州本级政府购买服务项目支出预算调整表" sheetId="6" r:id="rId6"/>
    <sheet name="2021年州直行政事业单位新增资产调整汇总表" sheetId="7" r:id="rId7"/>
  </sheets>
  <definedNames>
    <definedName name="_xlnm.Print_Area" localSheetId="2">'2021年州本级部门调整预算支出明细表'!$A$1:$AG$12</definedName>
    <definedName name="_xlnm.Print_Area" localSheetId="1">'2021年州本级部门预算非税收入征收计划表'!$A$1:$P$21</definedName>
    <definedName name="_xlnm.Print_Titles" localSheetId="2">'2021年州本级部门调整预算支出明细表'!$A:$D,'2021年州本级部门调整预算支出明细表'!$1:$8</definedName>
    <definedName name="_xlnm.Print_Titles" localSheetId="1">'2021年州本级部门预算非税收入征收计划表'!$1:$7</definedName>
    <definedName name="_xlnm.Print_Titles" localSheetId="4">'2021年州本级政府采购预算调整表'!$1:$7</definedName>
  </definedNames>
  <calcPr fullCalcOnLoad="1"/>
</workbook>
</file>

<file path=xl/sharedStrings.xml><?xml version="1.0" encoding="utf-8"?>
<sst xmlns="http://schemas.openxmlformats.org/spreadsheetml/2006/main" count="354" uniqueCount="222">
  <si>
    <t>附件1：</t>
  </si>
  <si>
    <r>
      <t>202</t>
    </r>
    <r>
      <rPr>
        <sz val="20"/>
        <rFont val="方正小标宋简体"/>
        <family val="0"/>
      </rPr>
      <t>1</t>
    </r>
    <r>
      <rPr>
        <sz val="20"/>
        <rFont val="方正小标宋简体"/>
        <family val="0"/>
      </rPr>
      <t>年州本级部门调整预算总表</t>
    </r>
  </si>
  <si>
    <t>编制部门：州财政局</t>
  </si>
  <si>
    <t>单位:万元</t>
  </si>
  <si>
    <t>收                  入</t>
  </si>
  <si>
    <t>支                  出</t>
  </si>
  <si>
    <t>项         目</t>
  </si>
  <si>
    <t>年初预算数</t>
  </si>
  <si>
    <t>调整后的
预 算 数</t>
  </si>
  <si>
    <t>增减数额</t>
  </si>
  <si>
    <t>一、一般预算拨款</t>
  </si>
  <si>
    <t>一、基本支出</t>
  </si>
  <si>
    <t xml:space="preserve">    预算拨款(补助)</t>
  </si>
  <si>
    <t xml:space="preserve">  工资福利支出</t>
  </si>
  <si>
    <t xml:space="preserve">    纳入一般预算管理的非税收入拨款</t>
  </si>
  <si>
    <t xml:space="preserve">  一般商品和服务支出</t>
  </si>
  <si>
    <t xml:space="preserve">      专项收入拨款</t>
  </si>
  <si>
    <t xml:space="preserve">  对个人和家庭的补助</t>
  </si>
  <si>
    <t xml:space="preserve">      行政事业性收费拨款</t>
  </si>
  <si>
    <t>二、项目支出</t>
  </si>
  <si>
    <t xml:space="preserve">      罚没收入拨款</t>
  </si>
  <si>
    <t>三、债务还本支出</t>
  </si>
  <si>
    <t xml:space="preserve">      其他非税收入拨款</t>
  </si>
  <si>
    <t>四、转移性支出</t>
  </si>
  <si>
    <t>二、基金预算拨款</t>
  </si>
  <si>
    <t>五、预备费及预留</t>
  </si>
  <si>
    <t>三、财政专户管理的非税收入拨款</t>
  </si>
  <si>
    <t xml:space="preserve">    行政事业性收费拨款</t>
  </si>
  <si>
    <t xml:space="preserve">    其他收入拨款</t>
  </si>
  <si>
    <t>本年收入合计</t>
  </si>
  <si>
    <t>四、下级上缴收入</t>
  </si>
  <si>
    <t xml:space="preserve">    一般预算非税上缴收入</t>
  </si>
  <si>
    <t>本年支出合计</t>
  </si>
  <si>
    <t xml:space="preserve">    基金预算非税上缴收入</t>
  </si>
  <si>
    <t>六、上缴上级支出</t>
  </si>
  <si>
    <t xml:space="preserve">    财政专户非税上缴收入</t>
  </si>
  <si>
    <t xml:space="preserve">  一般预算非税上缴支出</t>
  </si>
  <si>
    <t>五、用事业基金弥补收支差额</t>
  </si>
  <si>
    <t xml:space="preserve">  基金预算非税上缴支出</t>
  </si>
  <si>
    <t>六、上年结转</t>
  </si>
  <si>
    <t xml:space="preserve">  财政专户非税上缴支出</t>
  </si>
  <si>
    <t xml:space="preserve">    预算拨款(补助)结转</t>
  </si>
  <si>
    <t xml:space="preserve">    预算管理的专项收入拨款结转</t>
  </si>
  <si>
    <t xml:space="preserve">    预算管理的其他收入拨款结转</t>
  </si>
  <si>
    <t xml:space="preserve">    政府性基金拨款结转</t>
  </si>
  <si>
    <t xml:space="preserve">    财政专户管理的非税收入拨款结转</t>
  </si>
  <si>
    <t>收 入 总 计</t>
  </si>
  <si>
    <t>支 出 总 计</t>
  </si>
  <si>
    <t>2021年州本级部门预算非税收入征收计划表</t>
  </si>
  <si>
    <t>科目编码</t>
  </si>
  <si>
    <t>单位名称（功能科目）</t>
  </si>
  <si>
    <t>预算调整数</t>
  </si>
  <si>
    <t>与年初预算比较</t>
  </si>
  <si>
    <t>备注</t>
  </si>
  <si>
    <t>类</t>
  </si>
  <si>
    <t>款</t>
  </si>
  <si>
    <t>项</t>
  </si>
  <si>
    <t>目</t>
  </si>
  <si>
    <t>征收总计</t>
  </si>
  <si>
    <t>政府
统筹额</t>
  </si>
  <si>
    <t>单位
留用额</t>
  </si>
  <si>
    <t>政府统筹额</t>
  </si>
  <si>
    <t>单位留</t>
  </si>
  <si>
    <t>用额</t>
  </si>
  <si>
    <t>其中：上年结转</t>
  </si>
  <si>
    <t>**</t>
  </si>
  <si>
    <t>总计</t>
  </si>
  <si>
    <t>一、纳入预算管理的非税收入</t>
  </si>
  <si>
    <t>1、专项收入</t>
  </si>
  <si>
    <t>2、行政事业性收费收入</t>
  </si>
  <si>
    <t>04</t>
  </si>
  <si>
    <t>46</t>
  </si>
  <si>
    <t>09</t>
  </si>
  <si>
    <t>州水利局（水土保持补偿费）</t>
  </si>
  <si>
    <t>50</t>
  </si>
  <si>
    <t>州水利局（其他缴入国库的人力资源和社会保障行政事业性收费）</t>
  </si>
  <si>
    <t>3、罚没收入</t>
  </si>
  <si>
    <t>05</t>
  </si>
  <si>
    <t>01</t>
  </si>
  <si>
    <t>99</t>
  </si>
  <si>
    <t>州水利局（其他一般罚没收入）</t>
  </si>
  <si>
    <t>4、国有资源有偿使用收入</t>
  </si>
  <si>
    <t>07</t>
  </si>
  <si>
    <t>06</t>
  </si>
  <si>
    <t>02</t>
  </si>
  <si>
    <t>州水利局（行政单位国有资产处置收入）</t>
  </si>
  <si>
    <t>19</t>
  </si>
  <si>
    <t>州水利局（其他水资源费收入）</t>
  </si>
  <si>
    <t>5、其他收入</t>
  </si>
  <si>
    <t>州水利局（其他收入）</t>
  </si>
  <si>
    <t>增加以前年度挂账水源工程项目经费5万元，确认本年收入</t>
  </si>
  <si>
    <t>二、纳入财政专户管理的非税收入</t>
  </si>
  <si>
    <t>附件2：</t>
  </si>
  <si>
    <t>2021年州本级部门调整预算支出明细表</t>
  </si>
  <si>
    <t>合计</t>
  </si>
  <si>
    <t>纳入预算管理的非税</t>
  </si>
  <si>
    <t>纳入专户管理的非税</t>
  </si>
  <si>
    <t>基本支出</t>
  </si>
  <si>
    <t>项目支出</t>
  </si>
  <si>
    <t>在此栏说明支出资金性质来源</t>
  </si>
  <si>
    <t>人员支出</t>
  </si>
  <si>
    <t>日常公用支出</t>
  </si>
  <si>
    <t>对个人和家庭的补助</t>
  </si>
  <si>
    <t>专项商品和服务支出</t>
  </si>
  <si>
    <t>对企事业单位的补助</t>
  </si>
  <si>
    <t>基本建设支出</t>
  </si>
  <si>
    <t>其他资本性支出</t>
  </si>
  <si>
    <t>其他
支出</t>
  </si>
  <si>
    <t>03</t>
  </si>
  <si>
    <t>州水利局本级（其他水利支出）</t>
  </si>
  <si>
    <t>附件4</t>
  </si>
  <si>
    <t>2021年州本级基金预算收支调整表</t>
  </si>
  <si>
    <r>
      <rPr>
        <sz val="10"/>
        <rFont val="宋体"/>
        <family val="0"/>
      </rPr>
      <t>单位：万元</t>
    </r>
  </si>
  <si>
    <t>预算收入</t>
  </si>
  <si>
    <t>年初
预算数</t>
  </si>
  <si>
    <t>预算
调整数</t>
  </si>
  <si>
    <t>与年初
预算增减</t>
  </si>
  <si>
    <t>预算支出</t>
  </si>
  <si>
    <t>非税收入</t>
  </si>
  <si>
    <t>城乡社区支出</t>
  </si>
  <si>
    <t>债务付息支出</t>
  </si>
  <si>
    <t>基金收入小计</t>
  </si>
  <si>
    <t>基金支出小计</t>
  </si>
  <si>
    <t>转移性收入</t>
  </si>
  <si>
    <t>转移性支出</t>
  </si>
  <si>
    <t>政府性基金转移收入</t>
  </si>
  <si>
    <t>政府性基金转移支付</t>
  </si>
  <si>
    <t>上年结余收入</t>
  </si>
  <si>
    <t>债务转贷支出</t>
  </si>
  <si>
    <t>调入资金</t>
  </si>
  <si>
    <t>调出资金</t>
  </si>
  <si>
    <t>地方政府专项债务转贷收入</t>
  </si>
  <si>
    <t>年终结余</t>
  </si>
  <si>
    <t>债务还本支出</t>
  </si>
  <si>
    <t>地方政府专项债务还本支出</t>
  </si>
  <si>
    <t>收入总计</t>
  </si>
  <si>
    <t>支出总计</t>
  </si>
  <si>
    <t>附件5：</t>
  </si>
  <si>
    <t>2021年州本级政府采购预算调整表</t>
  </si>
  <si>
    <t>序号</t>
  </si>
  <si>
    <t>单位名称</t>
  </si>
  <si>
    <t>采购项目</t>
  </si>
  <si>
    <t>采购品目</t>
  </si>
  <si>
    <t>采购数量</t>
  </si>
  <si>
    <t>计量
单位</t>
  </si>
  <si>
    <t>支出资金来源</t>
  </si>
  <si>
    <t>一般预算拨款</t>
  </si>
  <si>
    <t>政府性基金拨款</t>
  </si>
  <si>
    <t>财政专户管理的非税收入拨款</t>
  </si>
  <si>
    <t>下级上缴收入</t>
  </si>
  <si>
    <t>用事业基金弥补收支差额</t>
  </si>
  <si>
    <t>上年结转</t>
  </si>
  <si>
    <t>小计</t>
  </si>
  <si>
    <t>预算拨款(补助)</t>
  </si>
  <si>
    <t>专项收入拨款</t>
  </si>
  <si>
    <t>行政事业性收费拨款</t>
  </si>
  <si>
    <t>上级拨款</t>
  </si>
  <si>
    <t>其他非税拨款</t>
  </si>
  <si>
    <t>辆</t>
  </si>
  <si>
    <t>州水利局</t>
  </si>
  <si>
    <t>防汛物资采购</t>
  </si>
  <si>
    <t>彩条布</t>
  </si>
  <si>
    <t>平方米</t>
  </si>
  <si>
    <t>土工膜</t>
  </si>
  <si>
    <t>汽油发电机组（5KW）</t>
  </si>
  <si>
    <t>台套</t>
  </si>
  <si>
    <t>柴油发电机组（10KW）</t>
  </si>
  <si>
    <t>移动照明设备（5KW）</t>
  </si>
  <si>
    <t>潜水泵（15KW）</t>
  </si>
  <si>
    <t>潜水泵（7.5KW）</t>
  </si>
  <si>
    <t>通用设备</t>
  </si>
  <si>
    <t>办公家具</t>
  </si>
  <si>
    <t>附件6：</t>
  </si>
  <si>
    <t>2021年州本级政府购买服务项目支出预算调整表</t>
  </si>
  <si>
    <t>金额单位：万元</t>
  </si>
  <si>
    <t>预算单位代码</t>
  </si>
  <si>
    <t>预算单位名称</t>
  </si>
  <si>
    <t>政府购买服务项目</t>
  </si>
  <si>
    <t>资金项目名称</t>
  </si>
  <si>
    <t>政府购买服务预算金额</t>
  </si>
  <si>
    <t>承接主体类别</t>
  </si>
  <si>
    <t>直接受益对象</t>
  </si>
  <si>
    <t>预期绩效目标</t>
  </si>
  <si>
    <t>政府购买服务目录代码</t>
  </si>
  <si>
    <t>政府购买服务目录名称</t>
  </si>
  <si>
    <t>具体项目名称</t>
  </si>
  <si>
    <t>一般公共预算拨款</t>
  </si>
  <si>
    <t>纳入财政专户管理的非税收入</t>
  </si>
  <si>
    <t>上级财政补助</t>
  </si>
  <si>
    <t>一般公共预算</t>
  </si>
  <si>
    <t>政府性基金</t>
  </si>
  <si>
    <t>附件7：</t>
  </si>
  <si>
    <t>2021年州直行政事业单位新增资产调整汇总表</t>
  </si>
  <si>
    <t>单位：万元</t>
  </si>
  <si>
    <t>单位代码</t>
  </si>
  <si>
    <t>人员编制数</t>
  </si>
  <si>
    <t>实有人数</t>
  </si>
  <si>
    <t>新增资产配置</t>
  </si>
  <si>
    <t>存量资产</t>
  </si>
  <si>
    <t>房屋及构筑物</t>
  </si>
  <si>
    <t>土地</t>
  </si>
  <si>
    <t>车辆</t>
  </si>
  <si>
    <t>办公设备</t>
  </si>
  <si>
    <t>单项价值在限额以上的其他资产</t>
  </si>
  <si>
    <t>单项价值在限额以下的其他资产</t>
  </si>
  <si>
    <t>单项20万元及以上的其他资产（党政机关）</t>
  </si>
  <si>
    <t>单项50万元及以上的其他资产（非参公管理事业单位）</t>
  </si>
  <si>
    <t>金额</t>
  </si>
  <si>
    <t>台/套</t>
  </si>
  <si>
    <t>1-8月新增空调</t>
  </si>
  <si>
    <t>1批</t>
  </si>
  <si>
    <r>
      <t>8-12月准备新增</t>
    </r>
    <r>
      <rPr>
        <sz val="10"/>
        <rFont val="宋体"/>
        <family val="0"/>
      </rPr>
      <t>2个</t>
    </r>
    <r>
      <rPr>
        <sz val="10"/>
        <rFont val="宋体"/>
        <family val="0"/>
      </rPr>
      <t>沙发、</t>
    </r>
    <r>
      <rPr>
        <sz val="10"/>
        <rFont val="宋体"/>
        <family val="0"/>
      </rPr>
      <t>1把</t>
    </r>
    <r>
      <rPr>
        <sz val="10"/>
        <rFont val="宋体"/>
        <family val="0"/>
      </rPr>
      <t>椅子</t>
    </r>
  </si>
  <si>
    <t>调减年初预算4台笔记本电脑</t>
  </si>
  <si>
    <t>调减年初预算1台A3激光打印机</t>
  </si>
  <si>
    <t>调减年初预算8台A4黑白打印机</t>
  </si>
  <si>
    <t>合计</t>
  </si>
  <si>
    <t>州水利水电规划院（其他收入）</t>
  </si>
  <si>
    <t xml:space="preserve">  3、其他收入</t>
  </si>
  <si>
    <t>州水电规划院（其他社会保障和就业支出）</t>
  </si>
  <si>
    <r>
      <t>0</t>
    </r>
    <r>
      <rPr>
        <sz val="12"/>
        <rFont val="宋体"/>
        <family val="0"/>
      </rPr>
      <t>3</t>
    </r>
  </si>
  <si>
    <t>州水电规划院（其他水利支出）</t>
  </si>
  <si>
    <t>单位:万元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</si>
</sst>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_);[Red]\(0\)"/>
    <numFmt numFmtId="180" formatCode="0_ "/>
    <numFmt numFmtId="181" formatCode="#,##0_ "/>
    <numFmt numFmtId="182" formatCode="#,##0.00_ ;[Red]\-#,##0.00\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8"/>
      <name val="宋体"/>
      <family val="0"/>
    </font>
    <font>
      <sz val="20"/>
      <name val="方正小标宋_GBK"/>
      <family val="0"/>
    </font>
    <font>
      <b/>
      <sz val="11"/>
      <name val="方正小标宋_GBK"/>
      <family val="0"/>
    </font>
    <font>
      <sz val="11"/>
      <name val="方正小标宋_GBK"/>
      <family val="0"/>
    </font>
    <font>
      <sz val="12"/>
      <name val="方正小标宋_GBK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1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1"/>
      <name val="Times New Roman"/>
      <family val="1"/>
    </font>
    <font>
      <sz val="10"/>
      <name val="Times New Roman"/>
      <family val="1"/>
    </font>
    <font>
      <sz val="10"/>
      <name val="黑体"/>
      <family val="3"/>
    </font>
    <font>
      <b/>
      <sz val="10"/>
      <color indexed="8"/>
      <name val="黑体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6" borderId="5" applyNumberFormat="0" applyAlignment="0" applyProtection="0"/>
    <xf numFmtId="0" fontId="43" fillId="16" borderId="5" applyNumberFormat="0" applyAlignment="0" applyProtection="0"/>
    <xf numFmtId="0" fontId="49" fillId="17" borderId="6" applyNumberFormat="0" applyAlignment="0" applyProtection="0"/>
    <xf numFmtId="0" fontId="49" fillId="17" borderId="6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39" fillId="16" borderId="8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2">
    <xf numFmtId="0" fontId="0" fillId="0" borderId="0" xfId="0" applyAlignment="1">
      <alignment/>
    </xf>
    <xf numFmtId="49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84" applyFill="1" applyAlignment="1">
      <alignment vertical="center"/>
      <protection/>
    </xf>
    <xf numFmtId="0" fontId="10" fillId="0" borderId="0" xfId="84" applyFont="1" applyFill="1" applyAlignment="1">
      <alignment horizontal="center" vertical="center" wrapText="1"/>
      <protection/>
    </xf>
    <xf numFmtId="0" fontId="9" fillId="0" borderId="0" xfId="84" applyFill="1" applyAlignment="1">
      <alignment horizontal="center" vertical="center"/>
      <protection/>
    </xf>
    <xf numFmtId="0" fontId="9" fillId="0" borderId="0" xfId="84" applyFill="1" applyAlignment="1">
      <alignment horizontal="left" vertical="center"/>
      <protection/>
    </xf>
    <xf numFmtId="0" fontId="9" fillId="0" borderId="0" xfId="84" applyFill="1" applyAlignment="1">
      <alignment horizontal="left"/>
      <protection/>
    </xf>
    <xf numFmtId="176" fontId="9" fillId="0" borderId="0" xfId="84" applyNumberFormat="1" applyFill="1" applyAlignment="1">
      <alignment horizontal="right"/>
      <protection/>
    </xf>
    <xf numFmtId="176" fontId="9" fillId="0" borderId="0" xfId="84" applyNumberFormat="1" applyFill="1">
      <alignment/>
      <protection/>
    </xf>
    <xf numFmtId="0" fontId="9" fillId="0" borderId="0" xfId="84" applyFill="1">
      <alignment/>
      <protection/>
    </xf>
    <xf numFmtId="0" fontId="9" fillId="0" borderId="0" xfId="84" applyFill="1" applyAlignment="1">
      <alignment horizontal="left" vertical="justify"/>
      <protection/>
    </xf>
    <xf numFmtId="176" fontId="9" fillId="0" borderId="0" xfId="84" applyNumberFormat="1" applyFill="1" applyAlignment="1">
      <alignment horizontal="right" vertical="justify"/>
      <protection/>
    </xf>
    <xf numFmtId="176" fontId="10" fillId="0" borderId="10" xfId="84" applyNumberFormat="1" applyFont="1" applyFill="1" applyBorder="1" applyAlignment="1">
      <alignment horizontal="center" vertical="center" wrapText="1"/>
      <protection/>
    </xf>
    <xf numFmtId="0" fontId="10" fillId="0" borderId="12" xfId="84" applyFont="1" applyFill="1" applyBorder="1" applyAlignment="1">
      <alignment horizontal="center" vertical="center" wrapText="1"/>
      <protection/>
    </xf>
    <xf numFmtId="0" fontId="10" fillId="0" borderId="12" xfId="84" applyFont="1" applyFill="1" applyBorder="1" applyAlignment="1">
      <alignment horizontal="left" vertical="center" wrapText="1"/>
      <protection/>
    </xf>
    <xf numFmtId="179" fontId="10" fillId="0" borderId="13" xfId="84" applyNumberFormat="1" applyFont="1" applyFill="1" applyBorder="1" applyAlignment="1">
      <alignment horizontal="right" vertical="center" wrapText="1"/>
      <protection/>
    </xf>
    <xf numFmtId="179" fontId="10" fillId="0" borderId="12" xfId="84" applyNumberFormat="1" applyFont="1" applyFill="1" applyBorder="1" applyAlignment="1">
      <alignment horizontal="right" vertical="center" wrapText="1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176" fontId="10" fillId="0" borderId="14" xfId="84" applyNumberFormat="1" applyFont="1" applyFill="1" applyBorder="1" applyAlignment="1">
      <alignment horizontal="center" vertical="center" wrapText="1"/>
      <protection/>
    </xf>
    <xf numFmtId="176" fontId="9" fillId="0" borderId="0" xfId="84" applyNumberFormat="1" applyFill="1" applyAlignment="1">
      <alignment vertical="justify"/>
      <protection/>
    </xf>
    <xf numFmtId="176" fontId="10" fillId="0" borderId="10" xfId="84" applyNumberFormat="1" applyFont="1" applyFill="1" applyBorder="1" applyAlignment="1" applyProtection="1">
      <alignment horizontal="center" vertical="center" wrapText="1"/>
      <protection/>
    </xf>
    <xf numFmtId="176" fontId="10" fillId="0" borderId="15" xfId="84" applyNumberFormat="1" applyFont="1" applyFill="1" applyBorder="1" applyAlignment="1">
      <alignment horizontal="center" vertical="center" wrapText="1"/>
      <protection/>
    </xf>
    <xf numFmtId="179" fontId="10" fillId="0" borderId="12" xfId="84" applyNumberFormat="1" applyFont="1" applyFill="1" applyBorder="1" applyAlignment="1">
      <alignment horizontal="center" vertical="center" wrapText="1"/>
      <protection/>
    </xf>
    <xf numFmtId="179" fontId="10" fillId="0" borderId="13" xfId="84" applyNumberFormat="1" applyFont="1" applyFill="1" applyBorder="1" applyAlignment="1">
      <alignment horizontal="center" vertical="center" wrapText="1"/>
      <protection/>
    </xf>
    <xf numFmtId="0" fontId="18" fillId="0" borderId="0" xfId="78" applyFont="1" applyFill="1" applyAlignment="1">
      <alignment vertical="center"/>
      <protection/>
    </xf>
    <xf numFmtId="0" fontId="19" fillId="0" borderId="0" xfId="78" applyFont="1" applyFill="1" applyAlignment="1">
      <alignment vertical="center"/>
      <protection/>
    </xf>
    <xf numFmtId="0" fontId="19" fillId="0" borderId="0" xfId="78" applyFont="1" applyFill="1" applyAlignment="1">
      <alignment horizontal="center" vertical="center"/>
      <protection/>
    </xf>
    <xf numFmtId="0" fontId="20" fillId="0" borderId="0" xfId="78" applyFont="1" applyFill="1" applyAlignment="1">
      <alignment vertical="center"/>
      <protection/>
    </xf>
    <xf numFmtId="0" fontId="21" fillId="0" borderId="0" xfId="78" applyFont="1" applyFill="1" applyAlignment="1">
      <alignment vertical="center"/>
      <protection/>
    </xf>
    <xf numFmtId="0" fontId="21" fillId="0" borderId="0" xfId="78" applyFont="1" applyFill="1" applyAlignment="1">
      <alignment horizontal="center" vertical="center"/>
      <protection/>
    </xf>
    <xf numFmtId="0" fontId="21" fillId="0" borderId="0" xfId="78" applyFont="1" applyFill="1" applyAlignment="1">
      <alignment horizontal="right" vertical="center"/>
      <protection/>
    </xf>
    <xf numFmtId="0" fontId="22" fillId="0" borderId="0" xfId="78" applyFont="1" applyFill="1" applyAlignment="1">
      <alignment horizontal="right" vertical="center"/>
      <protection/>
    </xf>
    <xf numFmtId="0" fontId="23" fillId="0" borderId="10" xfId="78" applyFont="1" applyFill="1" applyBorder="1" applyAlignment="1">
      <alignment horizontal="center" vertical="center"/>
      <protection/>
    </xf>
    <xf numFmtId="0" fontId="23" fillId="0" borderId="10" xfId="78" applyFont="1" applyFill="1" applyBorder="1" applyAlignment="1">
      <alignment horizontal="center" vertical="center" wrapText="1"/>
      <protection/>
    </xf>
    <xf numFmtId="180" fontId="23" fillId="0" borderId="10" xfId="85" applyNumberFormat="1" applyFont="1" applyFill="1" applyBorder="1" applyAlignment="1">
      <alignment horizontal="center" vertical="center" wrapText="1"/>
      <protection/>
    </xf>
    <xf numFmtId="3" fontId="24" fillId="24" borderId="10" xfId="78" applyNumberFormat="1" applyFont="1" applyFill="1" applyBorder="1" applyAlignment="1" applyProtection="1">
      <alignment vertical="center"/>
      <protection/>
    </xf>
    <xf numFmtId="181" fontId="25" fillId="24" borderId="10" xfId="78" applyNumberFormat="1" applyFont="1" applyFill="1" applyBorder="1" applyAlignment="1">
      <alignment horizontal="center" vertical="center"/>
      <protection/>
    </xf>
    <xf numFmtId="3" fontId="26" fillId="24" borderId="10" xfId="78" applyNumberFormat="1" applyFont="1" applyFill="1" applyBorder="1" applyAlignment="1" applyProtection="1">
      <alignment vertical="center"/>
      <protection/>
    </xf>
    <xf numFmtId="3" fontId="27" fillId="24" borderId="10" xfId="78" applyNumberFormat="1" applyFont="1" applyFill="1" applyBorder="1" applyAlignment="1" applyProtection="1">
      <alignment horizontal="left" vertical="center" wrapText="1" indent="1"/>
      <protection/>
    </xf>
    <xf numFmtId="3" fontId="27" fillId="24" borderId="10" xfId="78" applyNumberFormat="1" applyFont="1" applyFill="1" applyBorder="1" applyAlignment="1" applyProtection="1">
      <alignment vertical="center"/>
      <protection/>
    </xf>
    <xf numFmtId="3" fontId="25" fillId="24" borderId="10" xfId="78" applyNumberFormat="1" applyFont="1" applyFill="1" applyBorder="1" applyAlignment="1" applyProtection="1">
      <alignment horizontal="left" vertical="center" wrapText="1" indent="1"/>
      <protection/>
    </xf>
    <xf numFmtId="0" fontId="25" fillId="24" borderId="10" xfId="78" applyFont="1" applyFill="1" applyBorder="1" applyAlignment="1">
      <alignment vertical="center"/>
      <protection/>
    </xf>
    <xf numFmtId="0" fontId="27" fillId="24" borderId="10" xfId="78" applyFont="1" applyFill="1" applyBorder="1" applyAlignment="1">
      <alignment horizontal="left" vertical="center" wrapText="1" indent="1"/>
      <protection/>
    </xf>
    <xf numFmtId="3" fontId="25" fillId="24" borderId="10" xfId="78" applyNumberFormat="1" applyFont="1" applyFill="1" applyBorder="1" applyAlignment="1" applyProtection="1">
      <alignment vertical="center"/>
      <protection/>
    </xf>
    <xf numFmtId="0" fontId="25" fillId="24" borderId="10" xfId="78" applyFont="1" applyFill="1" applyBorder="1" applyAlignment="1">
      <alignment horizontal="left" vertical="center" wrapText="1" indent="1"/>
      <protection/>
    </xf>
    <xf numFmtId="3" fontId="26" fillId="24" borderId="10" xfId="78" applyNumberFormat="1" applyFont="1" applyFill="1" applyBorder="1" applyAlignment="1" applyProtection="1">
      <alignment horizontal="left" vertical="center"/>
      <protection/>
    </xf>
    <xf numFmtId="0" fontId="24" fillId="24" borderId="10" xfId="78" applyFont="1" applyFill="1" applyBorder="1" applyAlignment="1">
      <alignment horizontal="center" vertical="center"/>
      <protection/>
    </xf>
    <xf numFmtId="181" fontId="28" fillId="24" borderId="10" xfId="78" applyNumberFormat="1" applyFont="1" applyFill="1" applyBorder="1" applyAlignment="1">
      <alignment horizontal="center" vertical="center"/>
      <protection/>
    </xf>
    <xf numFmtId="0" fontId="29" fillId="24" borderId="10" xfId="78" applyFont="1" applyFill="1" applyBorder="1" applyAlignment="1">
      <alignment vertical="center"/>
      <protection/>
    </xf>
    <xf numFmtId="0" fontId="27" fillId="24" borderId="10" xfId="78" applyFont="1" applyFill="1" applyBorder="1" applyAlignment="1">
      <alignment horizontal="left" vertical="center" indent="1"/>
      <protection/>
    </xf>
    <xf numFmtId="1" fontId="29" fillId="24" borderId="10" xfId="78" applyNumberFormat="1" applyFont="1" applyFill="1" applyBorder="1" applyAlignment="1" applyProtection="1">
      <alignment vertical="center"/>
      <protection locked="0"/>
    </xf>
    <xf numFmtId="1" fontId="25" fillId="24" borderId="10" xfId="7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86" applyFont="1" applyFill="1" applyAlignment="1">
      <alignment horizontal="center" vertical="center"/>
      <protection/>
    </xf>
    <xf numFmtId="0" fontId="0" fillId="0" borderId="0" xfId="86" applyFill="1" applyAlignment="1">
      <alignment horizontal="left" vertical="center"/>
      <protection/>
    </xf>
    <xf numFmtId="0" fontId="0" fillId="0" borderId="0" xfId="86" applyFill="1">
      <alignment vertical="center"/>
      <protection/>
    </xf>
    <xf numFmtId="0" fontId="0" fillId="0" borderId="0" xfId="86" applyFill="1" applyProtection="1">
      <alignment vertical="center"/>
      <protection hidden="1"/>
    </xf>
    <xf numFmtId="0" fontId="0" fillId="0" borderId="0" xfId="86" applyFill="1" applyBorder="1" applyAlignment="1">
      <alignment horizontal="left" vertical="center"/>
      <protection/>
    </xf>
    <xf numFmtId="0" fontId="0" fillId="0" borderId="10" xfId="86" applyFont="1" applyFill="1" applyBorder="1" applyAlignment="1">
      <alignment horizontal="center" vertical="center" wrapText="1"/>
      <protection/>
    </xf>
    <xf numFmtId="0" fontId="0" fillId="0" borderId="10" xfId="86" applyFill="1" applyBorder="1" applyAlignment="1">
      <alignment horizontal="center" vertical="center" wrapText="1"/>
      <protection/>
    </xf>
    <xf numFmtId="0" fontId="0" fillId="0" borderId="10" xfId="86" applyNumberFormat="1" applyFill="1" applyBorder="1" applyAlignment="1">
      <alignment horizontal="center" vertical="center" wrapText="1"/>
      <protection/>
    </xf>
    <xf numFmtId="49" fontId="0" fillId="0" borderId="10" xfId="86" applyNumberFormat="1" applyFont="1" applyFill="1" applyBorder="1" applyAlignment="1">
      <alignment horizontal="center" vertical="center" wrapText="1"/>
      <protection/>
    </xf>
    <xf numFmtId="0" fontId="0" fillId="0" borderId="10" xfId="86" applyFont="1" applyFill="1" applyBorder="1" applyAlignment="1">
      <alignment horizontal="left" vertical="center" wrapText="1"/>
      <protection/>
    </xf>
    <xf numFmtId="0" fontId="0" fillId="0" borderId="10" xfId="86" applyNumberFormat="1" applyFont="1" applyFill="1" applyBorder="1" applyAlignment="1">
      <alignment horizontal="right" vertical="center" wrapText="1"/>
      <protection/>
    </xf>
    <xf numFmtId="0" fontId="0" fillId="0" borderId="0" xfId="86" applyFill="1" applyAlignment="1">
      <alignment horizontal="right" vertical="center"/>
      <protection/>
    </xf>
    <xf numFmtId="0" fontId="0" fillId="0" borderId="10" xfId="86" applyNumberFormat="1" applyFill="1" applyBorder="1" applyAlignment="1" applyProtection="1">
      <alignment horizontal="center" vertical="center" wrapText="1"/>
      <protection hidden="1"/>
    </xf>
    <xf numFmtId="0" fontId="0" fillId="0" borderId="10" xfId="86" applyNumberFormat="1" applyFill="1" applyBorder="1" applyAlignment="1" applyProtection="1">
      <alignment horizontal="center" vertical="center"/>
      <protection hidden="1"/>
    </xf>
    <xf numFmtId="0" fontId="0" fillId="0" borderId="10" xfId="86" applyNumberFormat="1" applyFont="1" applyFill="1" applyBorder="1" applyAlignment="1">
      <alignment horizontal="center" vertical="center" wrapText="1"/>
      <protection/>
    </xf>
    <xf numFmtId="0" fontId="2" fillId="0" borderId="0" xfId="86" applyFont="1" applyFill="1" applyAlignment="1">
      <alignment vertical="center"/>
      <protection/>
    </xf>
    <xf numFmtId="0" fontId="0" fillId="0" borderId="0" xfId="86" applyFill="1" applyAlignment="1">
      <alignment vertical="center"/>
      <protection/>
    </xf>
    <xf numFmtId="0" fontId="20" fillId="0" borderId="0" xfId="86" applyFont="1" applyFill="1" applyAlignment="1">
      <alignment vertical="center"/>
      <protection/>
    </xf>
    <xf numFmtId="0" fontId="13" fillId="0" borderId="0" xfId="86" applyFont="1" applyFill="1" applyAlignment="1">
      <alignment vertical="center"/>
      <protection/>
    </xf>
    <xf numFmtId="0" fontId="0" fillId="0" borderId="10" xfId="86" applyFill="1" applyBorder="1" applyAlignment="1">
      <alignment vertical="center" wrapText="1"/>
      <protection/>
    </xf>
    <xf numFmtId="0" fontId="31" fillId="0" borderId="10" xfId="86" applyFont="1" applyFill="1" applyBorder="1" applyAlignment="1">
      <alignment horizontal="center" vertical="center" wrapText="1"/>
      <protection/>
    </xf>
    <xf numFmtId="0" fontId="31" fillId="0" borderId="10" xfId="86" applyFont="1" applyFill="1" applyBorder="1" applyAlignment="1">
      <alignment vertical="center" wrapText="1"/>
      <protection/>
    </xf>
    <xf numFmtId="176" fontId="17" fillId="0" borderId="10" xfId="86" applyNumberFormat="1" applyFont="1" applyFill="1" applyBorder="1" applyAlignment="1">
      <alignment horizontal="right" vertical="center" shrinkToFit="1"/>
      <protection/>
    </xf>
    <xf numFmtId="40" fontId="10" fillId="25" borderId="10" xfId="86" applyNumberFormat="1" applyFont="1" applyFill="1" applyBorder="1" applyAlignment="1">
      <alignment vertical="center" wrapText="1"/>
      <protection/>
    </xf>
    <xf numFmtId="176" fontId="10" fillId="25" borderId="10" xfId="86" applyNumberFormat="1" applyFont="1" applyFill="1" applyBorder="1" applyAlignment="1">
      <alignment horizontal="right" vertical="center" shrinkToFit="1"/>
      <protection/>
    </xf>
    <xf numFmtId="0" fontId="10" fillId="25" borderId="10" xfId="86" applyFont="1" applyFill="1" applyBorder="1" applyAlignment="1">
      <alignment horizontal="center" vertical="center" shrinkToFit="1"/>
      <protection/>
    </xf>
    <xf numFmtId="49" fontId="10" fillId="25" borderId="10" xfId="86" applyNumberFormat="1" applyFont="1" applyFill="1" applyBorder="1" applyAlignment="1">
      <alignment horizontal="center" vertical="center" shrinkToFit="1"/>
      <protection/>
    </xf>
    <xf numFmtId="40" fontId="10" fillId="25" borderId="14" xfId="86" applyNumberFormat="1" applyFont="1" applyFill="1" applyBorder="1" applyAlignment="1">
      <alignment vertical="center" wrapText="1"/>
      <protection/>
    </xf>
    <xf numFmtId="176" fontId="10" fillId="25" borderId="14" xfId="86" applyNumberFormat="1" applyFont="1" applyFill="1" applyBorder="1" applyAlignment="1">
      <alignment horizontal="right" vertical="center" shrinkToFit="1"/>
      <protection/>
    </xf>
    <xf numFmtId="0" fontId="13" fillId="0" borderId="0" xfId="86" applyFont="1" applyFill="1" applyAlignment="1">
      <alignment horizontal="right" vertical="center"/>
      <protection/>
    </xf>
    <xf numFmtId="0" fontId="0" fillId="0" borderId="16" xfId="86" applyFill="1" applyBorder="1" applyAlignment="1">
      <alignment horizontal="right" vertical="center" wrapText="1"/>
      <protection/>
    </xf>
    <xf numFmtId="0" fontId="0" fillId="0" borderId="17" xfId="86" applyFill="1" applyBorder="1" applyAlignment="1">
      <alignment horizontal="left" vertical="center" wrapText="1"/>
      <protection/>
    </xf>
    <xf numFmtId="0" fontId="0" fillId="0" borderId="15" xfId="86" applyFill="1" applyBorder="1" applyAlignment="1">
      <alignment vertical="center" wrapText="1"/>
      <protection/>
    </xf>
    <xf numFmtId="0" fontId="9" fillId="0" borderId="10" xfId="86" applyFont="1" applyFill="1" applyBorder="1" applyAlignment="1">
      <alignment horizontal="center" vertical="center" wrapText="1"/>
      <protection/>
    </xf>
    <xf numFmtId="176" fontId="10" fillId="25" borderId="10" xfId="86" applyNumberFormat="1" applyFont="1" applyFill="1" applyBorder="1" applyAlignment="1">
      <alignment vertical="center" shrinkToFit="1"/>
      <protection/>
    </xf>
    <xf numFmtId="176" fontId="10" fillId="25" borderId="14" xfId="86" applyNumberFormat="1" applyFont="1" applyFill="1" applyBorder="1" applyAlignment="1">
      <alignment vertical="center" wrapText="1"/>
      <protection/>
    </xf>
    <xf numFmtId="0" fontId="0" fillId="0" borderId="0" xfId="87" applyAlignment="1">
      <alignment horizontal="center" vertical="center" wrapText="1"/>
      <protection/>
    </xf>
    <xf numFmtId="0" fontId="0" fillId="0" borderId="0" xfId="87">
      <alignment/>
      <protection/>
    </xf>
    <xf numFmtId="0" fontId="0" fillId="0" borderId="0" xfId="87" applyFill="1">
      <alignment/>
      <protection/>
    </xf>
    <xf numFmtId="0" fontId="15" fillId="0" borderId="0" xfId="87" applyFont="1">
      <alignment/>
      <protection/>
    </xf>
    <xf numFmtId="0" fontId="13" fillId="0" borderId="0" xfId="87" applyFont="1" applyFill="1" applyAlignment="1">
      <alignment horizontal="left"/>
      <protection/>
    </xf>
    <xf numFmtId="0" fontId="13" fillId="0" borderId="0" xfId="87" applyFont="1" applyFill="1">
      <alignment/>
      <protection/>
    </xf>
    <xf numFmtId="0" fontId="13" fillId="0" borderId="0" xfId="87" applyFont="1" applyFill="1" applyAlignment="1">
      <alignment horizontal="center"/>
      <protection/>
    </xf>
    <xf numFmtId="0" fontId="13" fillId="0" borderId="10" xfId="87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 wrapText="1"/>
    </xf>
    <xf numFmtId="178" fontId="0" fillId="0" borderId="10" xfId="0" applyNumberFormat="1" applyFont="1" applyFill="1" applyBorder="1" applyAlignment="1">
      <alignment vertical="center" wrapText="1"/>
    </xf>
    <xf numFmtId="40" fontId="13" fillId="0" borderId="10" xfId="87" applyNumberFormat="1" applyFont="1" applyFill="1" applyBorder="1" applyAlignment="1">
      <alignment vertical="center"/>
      <protection/>
    </xf>
    <xf numFmtId="176" fontId="13" fillId="0" borderId="10" xfId="0" applyNumberFormat="1" applyFont="1" applyFill="1" applyBorder="1" applyAlignment="1">
      <alignment vertical="center" wrapText="1"/>
    </xf>
    <xf numFmtId="176" fontId="13" fillId="0" borderId="10" xfId="87" applyNumberFormat="1" applyFont="1" applyFill="1" applyBorder="1" applyAlignment="1">
      <alignment vertical="center"/>
      <protection/>
    </xf>
    <xf numFmtId="176" fontId="13" fillId="0" borderId="10" xfId="87" applyNumberFormat="1" applyFont="1" applyBorder="1">
      <alignment/>
      <protection/>
    </xf>
    <xf numFmtId="176" fontId="13" fillId="24" borderId="10" xfId="86" applyNumberFormat="1" applyFont="1" applyFill="1" applyBorder="1" applyAlignment="1">
      <alignment vertical="center" shrinkToFit="1"/>
      <protection/>
    </xf>
    <xf numFmtId="176" fontId="1" fillId="0" borderId="10" xfId="86" applyNumberFormat="1" applyFont="1" applyFill="1" applyBorder="1" applyAlignment="1">
      <alignment vertical="center" shrinkToFit="1"/>
      <protection/>
    </xf>
    <xf numFmtId="0" fontId="31" fillId="25" borderId="10" xfId="86" applyFont="1" applyFill="1" applyBorder="1" applyAlignment="1">
      <alignment horizontal="center" vertical="center" shrinkToFit="1"/>
      <protection/>
    </xf>
    <xf numFmtId="40" fontId="31" fillId="25" borderId="10" xfId="86" applyNumberFormat="1" applyFont="1" applyFill="1" applyBorder="1" applyAlignment="1">
      <alignment vertical="center" wrapText="1"/>
      <protection/>
    </xf>
    <xf numFmtId="176" fontId="17" fillId="25" borderId="10" xfId="86" applyNumberFormat="1" applyFont="1" applyFill="1" applyBorder="1" applyAlignment="1">
      <alignment horizontal="right" vertical="center" shrinkToFit="1"/>
      <protection/>
    </xf>
    <xf numFmtId="40" fontId="31" fillId="25" borderId="10" xfId="86" applyNumberFormat="1" applyFont="1" applyFill="1" applyBorder="1" applyAlignment="1">
      <alignment vertical="center"/>
      <protection/>
    </xf>
    <xf numFmtId="0" fontId="2" fillId="25" borderId="0" xfId="86" applyFont="1" applyFill="1" applyAlignment="1">
      <alignment vertical="center"/>
      <protection/>
    </xf>
    <xf numFmtId="49" fontId="31" fillId="25" borderId="10" xfId="86" applyNumberFormat="1" applyFont="1" applyFill="1" applyBorder="1" applyAlignment="1">
      <alignment horizontal="center" vertical="center" shrinkToFit="1"/>
      <protection/>
    </xf>
    <xf numFmtId="0" fontId="10" fillId="25" borderId="0" xfId="86" applyFont="1" applyFill="1" applyAlignment="1">
      <alignment vertical="center"/>
      <protection/>
    </xf>
    <xf numFmtId="176" fontId="10" fillId="25" borderId="0" xfId="86" applyNumberFormat="1" applyFont="1" applyFill="1" applyAlignment="1">
      <alignment vertical="center"/>
      <protection/>
    </xf>
    <xf numFmtId="0" fontId="0" fillId="25" borderId="0" xfId="86" applyFont="1" applyFill="1" applyAlignment="1">
      <alignment vertical="center"/>
      <protection/>
    </xf>
    <xf numFmtId="0" fontId="2" fillId="25" borderId="10" xfId="86" applyFont="1" applyFill="1" applyBorder="1" applyAlignment="1">
      <alignment vertical="center"/>
      <protection/>
    </xf>
    <xf numFmtId="0" fontId="10" fillId="25" borderId="14" xfId="86" applyFont="1" applyFill="1" applyBorder="1" applyAlignment="1">
      <alignment horizontal="center" vertical="center" shrinkToFit="1"/>
      <protection/>
    </xf>
    <xf numFmtId="49" fontId="10" fillId="25" borderId="14" xfId="86" applyNumberFormat="1" applyFont="1" applyFill="1" applyBorder="1" applyAlignment="1">
      <alignment horizontal="center" vertical="center" shrinkToFit="1"/>
      <protection/>
    </xf>
    <xf numFmtId="0" fontId="13" fillId="25" borderId="10" xfId="86" applyFont="1" applyFill="1" applyBorder="1" applyAlignment="1">
      <alignment horizontal="center" vertical="center" shrinkToFit="1"/>
      <protection/>
    </xf>
    <xf numFmtId="49" fontId="13" fillId="25" borderId="10" xfId="86" applyNumberFormat="1" applyFont="1" applyFill="1" applyBorder="1" applyAlignment="1">
      <alignment horizontal="center" vertical="center" shrinkToFit="1"/>
      <protection/>
    </xf>
    <xf numFmtId="40" fontId="13" fillId="25" borderId="10" xfId="86" applyNumberFormat="1" applyFont="1" applyFill="1" applyBorder="1" applyAlignment="1">
      <alignment vertical="center" wrapText="1"/>
      <protection/>
    </xf>
    <xf numFmtId="176" fontId="13" fillId="25" borderId="10" xfId="86" applyNumberFormat="1" applyFont="1" applyFill="1" applyBorder="1" applyAlignment="1">
      <alignment horizontal="right" vertical="center" shrinkToFit="1"/>
      <protection/>
    </xf>
    <xf numFmtId="176" fontId="13" fillId="25" borderId="10" xfId="86" applyNumberFormat="1" applyFont="1" applyFill="1" applyBorder="1" applyAlignment="1">
      <alignment vertical="center" shrinkToFit="1"/>
      <protection/>
    </xf>
    <xf numFmtId="0" fontId="0" fillId="25" borderId="0" xfId="86" applyFill="1" applyAlignment="1">
      <alignment vertical="center"/>
      <protection/>
    </xf>
    <xf numFmtId="0" fontId="31" fillId="25" borderId="10" xfId="86" applyFont="1" applyFill="1" applyBorder="1" applyAlignment="1">
      <alignment horizontal="center" vertical="center" wrapText="1"/>
      <protection/>
    </xf>
    <xf numFmtId="0" fontId="31" fillId="25" borderId="10" xfId="86" applyFont="1" applyFill="1" applyBorder="1" applyAlignment="1">
      <alignment vertical="center" shrinkToFit="1"/>
      <protection/>
    </xf>
    <xf numFmtId="0" fontId="0" fillId="25" borderId="10" xfId="86" applyFont="1" applyFill="1" applyBorder="1" applyAlignment="1">
      <alignment horizontal="center" vertical="center" wrapText="1"/>
      <protection/>
    </xf>
    <xf numFmtId="176" fontId="0" fillId="25" borderId="10" xfId="86" applyNumberFormat="1" applyFont="1" applyFill="1" applyBorder="1" applyAlignment="1">
      <alignment horizontal="right" vertical="center" wrapText="1"/>
      <protection/>
    </xf>
    <xf numFmtId="0" fontId="0" fillId="25" borderId="10" xfId="86" applyNumberFormat="1" applyFont="1" applyFill="1" applyBorder="1" applyAlignment="1">
      <alignment horizontal="right" vertical="center" wrapText="1"/>
      <protection/>
    </xf>
    <xf numFmtId="0" fontId="0" fillId="25" borderId="10" xfId="86" applyNumberFormat="1" applyFont="1" applyFill="1" applyBorder="1" applyAlignment="1">
      <alignment horizontal="center" vertical="center" wrapText="1"/>
      <protection/>
    </xf>
    <xf numFmtId="0" fontId="0" fillId="25" borderId="0" xfId="86" applyFont="1" applyFill="1">
      <alignment vertical="center"/>
      <protection/>
    </xf>
    <xf numFmtId="0" fontId="10" fillId="25" borderId="13" xfId="84" applyFont="1" applyFill="1" applyBorder="1" applyAlignment="1">
      <alignment horizontal="center" vertical="center" wrapText="1"/>
      <protection/>
    </xf>
    <xf numFmtId="0" fontId="10" fillId="25" borderId="13" xfId="84" applyFont="1" applyFill="1" applyBorder="1" applyAlignment="1">
      <alignment horizontal="left" vertical="justify" wrapText="1"/>
      <protection/>
    </xf>
    <xf numFmtId="176" fontId="17" fillId="25" borderId="10" xfId="84" applyNumberFormat="1" applyFont="1" applyFill="1" applyBorder="1" applyAlignment="1">
      <alignment horizontal="right" vertical="center" wrapText="1"/>
      <protection/>
    </xf>
    <xf numFmtId="176" fontId="10" fillId="25" borderId="10" xfId="84" applyNumberFormat="1" applyFont="1" applyFill="1" applyBorder="1" applyAlignment="1">
      <alignment horizontal="right" vertical="center" wrapText="1"/>
      <protection/>
    </xf>
    <xf numFmtId="0" fontId="9" fillId="25" borderId="0" xfId="84" applyFont="1" applyFill="1">
      <alignment/>
      <protection/>
    </xf>
    <xf numFmtId="0" fontId="0" fillId="25" borderId="0" xfId="0" applyFill="1" applyAlignment="1">
      <alignment/>
    </xf>
    <xf numFmtId="0" fontId="14" fillId="25" borderId="10" xfId="0" applyFont="1" applyFill="1" applyBorder="1" applyAlignment="1">
      <alignment horizontal="center" vertical="center" wrapText="1"/>
    </xf>
    <xf numFmtId="178" fontId="14" fillId="25" borderId="10" xfId="0" applyNumberFormat="1" applyFont="1" applyFill="1" applyBorder="1" applyAlignment="1">
      <alignment horizontal="center" vertical="center" wrapText="1"/>
    </xf>
    <xf numFmtId="0" fontId="7" fillId="25" borderId="14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 applyProtection="1">
      <alignment/>
      <protection/>
    </xf>
    <xf numFmtId="0" fontId="14" fillId="25" borderId="14" xfId="84" applyFont="1" applyFill="1" applyBorder="1" applyAlignment="1">
      <alignment horizontal="center" vertical="center" wrapText="1"/>
      <protection/>
    </xf>
    <xf numFmtId="0" fontId="2" fillId="25" borderId="10" xfId="86" applyFont="1" applyFill="1" applyBorder="1" applyAlignment="1">
      <alignment horizontal="center" vertical="center" wrapText="1"/>
      <protection/>
    </xf>
    <xf numFmtId="178" fontId="0" fillId="0" borderId="10" xfId="0" applyNumberFormat="1" applyFont="1" applyFill="1" applyBorder="1" applyAlignment="1">
      <alignment vertical="center" wrapText="1"/>
    </xf>
    <xf numFmtId="176" fontId="13" fillId="25" borderId="10" xfId="87" applyNumberFormat="1" applyFont="1" applyFill="1" applyBorder="1" applyAlignment="1">
      <alignment vertical="center"/>
      <protection/>
    </xf>
    <xf numFmtId="0" fontId="27" fillId="0" borderId="10" xfId="86" applyFont="1" applyFill="1" applyBorder="1" applyAlignment="1">
      <alignment horizontal="center" vertical="center" shrinkToFit="1"/>
      <protection/>
    </xf>
    <xf numFmtId="49" fontId="27" fillId="0" borderId="10" xfId="86" applyNumberFormat="1" applyFont="1" applyFill="1" applyBorder="1" applyAlignment="1">
      <alignment horizontal="center" vertical="center" shrinkToFit="1"/>
      <protection/>
    </xf>
    <xf numFmtId="40" fontId="10" fillId="0" borderId="10" xfId="86" applyNumberFormat="1" applyFont="1" applyFill="1" applyBorder="1" applyAlignment="1">
      <alignment vertical="center" wrapText="1"/>
      <protection/>
    </xf>
    <xf numFmtId="176" fontId="10" fillId="0" borderId="10" xfId="86" applyNumberFormat="1" applyFont="1" applyFill="1" applyBorder="1" applyAlignment="1">
      <alignment horizontal="right" vertical="center" shrinkToFit="1"/>
      <protection/>
    </xf>
    <xf numFmtId="0" fontId="10" fillId="0" borderId="0" xfId="86" applyFont="1" applyFill="1" applyAlignment="1">
      <alignment vertical="center"/>
      <protection/>
    </xf>
    <xf numFmtId="0" fontId="1" fillId="25" borderId="10" xfId="86" applyFont="1" applyFill="1" applyBorder="1" applyAlignment="1">
      <alignment horizontal="center" vertical="center" shrinkToFit="1"/>
      <protection/>
    </xf>
    <xf numFmtId="49" fontId="1" fillId="25" borderId="10" xfId="86" applyNumberFormat="1" applyFont="1" applyFill="1" applyBorder="1" applyAlignment="1">
      <alignment horizontal="center" vertical="center" shrinkToFit="1"/>
      <protection/>
    </xf>
    <xf numFmtId="0" fontId="0" fillId="25" borderId="10" xfId="86" applyFill="1" applyBorder="1" applyAlignment="1">
      <alignment vertical="center"/>
      <protection/>
    </xf>
    <xf numFmtId="0" fontId="0" fillId="0" borderId="10" xfId="86" applyFont="1" applyFill="1" applyBorder="1" applyAlignment="1">
      <alignment horizontal="center" vertical="center"/>
      <protection/>
    </xf>
    <xf numFmtId="0" fontId="0" fillId="0" borderId="10" xfId="86" applyFont="1" applyFill="1" applyBorder="1" applyAlignment="1">
      <alignment horizontal="right" vertical="center"/>
      <protection/>
    </xf>
    <xf numFmtId="0" fontId="0" fillId="0" borderId="10" xfId="86" applyFont="1" applyFill="1" applyBorder="1">
      <alignment vertical="center"/>
      <protection/>
    </xf>
    <xf numFmtId="0" fontId="0" fillId="0" borderId="0" xfId="86" applyFont="1" applyFill="1">
      <alignment vertical="center"/>
      <protection/>
    </xf>
    <xf numFmtId="49" fontId="0" fillId="0" borderId="10" xfId="86" applyNumberFormat="1" applyFont="1" applyFill="1" applyBorder="1" applyAlignment="1">
      <alignment horizontal="center" vertical="center"/>
      <protection/>
    </xf>
    <xf numFmtId="0" fontId="0" fillId="0" borderId="10" xfId="86" applyFont="1" applyFill="1" applyBorder="1" applyAlignment="1">
      <alignment horizontal="left" vertical="center"/>
      <protection/>
    </xf>
    <xf numFmtId="0" fontId="0" fillId="0" borderId="10" xfId="86" applyFont="1" applyFill="1" applyBorder="1" applyAlignment="1" applyProtection="1">
      <alignment horizontal="right" vertical="center"/>
      <protection hidden="1"/>
    </xf>
    <xf numFmtId="0" fontId="30" fillId="0" borderId="0" xfId="86" applyFont="1" applyFill="1" applyAlignment="1">
      <alignment vertical="center"/>
      <protection/>
    </xf>
    <xf numFmtId="0" fontId="30" fillId="0" borderId="0" xfId="87" applyFont="1" applyAlignment="1">
      <alignment horizontal="center" vertical="center"/>
      <protection/>
    </xf>
    <xf numFmtId="0" fontId="13" fillId="0" borderId="11" xfId="87" applyFont="1" applyFill="1" applyBorder="1" applyAlignment="1">
      <alignment horizontal="right"/>
      <protection/>
    </xf>
    <xf numFmtId="0" fontId="13" fillId="0" borderId="18" xfId="87" applyFont="1" applyFill="1" applyBorder="1" applyAlignment="1">
      <alignment horizontal="center"/>
      <protection/>
    </xf>
    <xf numFmtId="0" fontId="13" fillId="0" borderId="19" xfId="87" applyFont="1" applyFill="1" applyBorder="1" applyAlignment="1">
      <alignment horizontal="center"/>
      <protection/>
    </xf>
    <xf numFmtId="0" fontId="13" fillId="0" borderId="17" xfId="87" applyFont="1" applyFill="1" applyBorder="1" applyAlignment="1">
      <alignment horizontal="center"/>
      <protection/>
    </xf>
    <xf numFmtId="0" fontId="20" fillId="0" borderId="0" xfId="86" applyFont="1" applyFill="1" applyAlignment="1">
      <alignment horizontal="left" vertical="center"/>
      <protection/>
    </xf>
    <xf numFmtId="0" fontId="30" fillId="0" borderId="0" xfId="86" applyFont="1" applyFill="1" applyAlignment="1">
      <alignment horizontal="center" vertical="center"/>
      <protection/>
    </xf>
    <xf numFmtId="0" fontId="13" fillId="0" borderId="11" xfId="86" applyFont="1" applyFill="1" applyBorder="1" applyAlignment="1">
      <alignment horizontal="left" vertical="center"/>
      <protection/>
    </xf>
    <xf numFmtId="0" fontId="0" fillId="0" borderId="10" xfId="86" applyFont="1" applyFill="1" applyBorder="1" applyAlignment="1">
      <alignment horizontal="center" vertical="center" wrapText="1"/>
      <protection/>
    </xf>
    <xf numFmtId="0" fontId="0" fillId="0" borderId="10" xfId="86" applyFill="1" applyBorder="1" applyAlignment="1">
      <alignment horizontal="center" vertical="center" wrapText="1"/>
      <protection/>
    </xf>
    <xf numFmtId="0" fontId="0" fillId="0" borderId="18" xfId="86" applyFill="1" applyBorder="1" applyAlignment="1">
      <alignment horizontal="center" vertical="center" wrapText="1"/>
      <protection/>
    </xf>
    <xf numFmtId="0" fontId="0" fillId="0" borderId="19" xfId="86" applyFill="1" applyBorder="1" applyAlignment="1">
      <alignment horizontal="center" vertical="center" wrapText="1"/>
      <protection/>
    </xf>
    <xf numFmtId="0" fontId="0" fillId="0" borderId="17" xfId="86" applyFill="1" applyBorder="1" applyAlignment="1">
      <alignment horizontal="center" vertical="center" wrapText="1"/>
      <protection/>
    </xf>
    <xf numFmtId="0" fontId="0" fillId="0" borderId="10" xfId="86" applyFill="1" applyBorder="1" applyAlignment="1">
      <alignment vertical="center" wrapText="1"/>
      <protection/>
    </xf>
    <xf numFmtId="0" fontId="0" fillId="0" borderId="11" xfId="86" applyFont="1" applyFill="1" applyBorder="1" applyAlignment="1">
      <alignment horizontal="left" vertical="center"/>
      <protection/>
    </xf>
    <xf numFmtId="0" fontId="0" fillId="0" borderId="11" xfId="86" applyFill="1" applyBorder="1" applyAlignment="1">
      <alignment horizontal="left" vertical="center"/>
      <protection/>
    </xf>
    <xf numFmtId="0" fontId="0" fillId="0" borderId="11" xfId="86" applyFont="1" applyFill="1" applyBorder="1" applyAlignment="1">
      <alignment horizontal="right" vertical="center"/>
      <protection/>
    </xf>
    <xf numFmtId="0" fontId="0" fillId="0" borderId="11" xfId="86" applyFill="1" applyBorder="1" applyAlignment="1">
      <alignment horizontal="right" vertical="center"/>
      <protection/>
    </xf>
    <xf numFmtId="0" fontId="0" fillId="0" borderId="18" xfId="86" applyNumberFormat="1" applyFill="1" applyBorder="1" applyAlignment="1">
      <alignment horizontal="center" vertical="center" wrapText="1"/>
      <protection/>
    </xf>
    <xf numFmtId="0" fontId="0" fillId="0" borderId="19" xfId="86" applyNumberFormat="1" applyFill="1" applyBorder="1" applyAlignment="1">
      <alignment horizontal="center" vertical="center" wrapText="1"/>
      <protection/>
    </xf>
    <xf numFmtId="0" fontId="0" fillId="0" borderId="17" xfId="86" applyNumberFormat="1" applyFill="1" applyBorder="1" applyAlignment="1">
      <alignment horizontal="center" vertical="center" wrapText="1"/>
      <protection/>
    </xf>
    <xf numFmtId="177" fontId="0" fillId="0" borderId="10" xfId="86" applyNumberFormat="1" applyFill="1" applyBorder="1" applyAlignment="1">
      <alignment horizontal="center" vertical="center" wrapText="1"/>
      <protection/>
    </xf>
    <xf numFmtId="0" fontId="0" fillId="0" borderId="10" xfId="86" applyNumberFormat="1" applyFill="1" applyBorder="1" applyAlignment="1">
      <alignment horizontal="center" vertical="center" wrapText="1"/>
      <protection/>
    </xf>
    <xf numFmtId="0" fontId="0" fillId="0" borderId="12" xfId="86" applyNumberFormat="1" applyFill="1" applyBorder="1" applyAlignment="1">
      <alignment horizontal="center" vertical="center" wrapText="1"/>
      <protection/>
    </xf>
    <xf numFmtId="0" fontId="0" fillId="0" borderId="13" xfId="86" applyNumberFormat="1" applyFill="1" applyBorder="1" applyAlignment="1">
      <alignment horizontal="center" vertical="center" wrapText="1"/>
      <protection/>
    </xf>
    <xf numFmtId="0" fontId="0" fillId="0" borderId="14" xfId="86" applyNumberFormat="1" applyFill="1" applyBorder="1" applyAlignment="1">
      <alignment horizontal="center" vertical="center" wrapText="1"/>
      <protection/>
    </xf>
    <xf numFmtId="0" fontId="0" fillId="0" borderId="10" xfId="86" applyNumberFormat="1" applyFill="1" applyBorder="1" applyAlignment="1" applyProtection="1">
      <alignment horizontal="center" vertical="center" wrapText="1"/>
      <protection hidden="1"/>
    </xf>
    <xf numFmtId="0" fontId="20" fillId="0" borderId="0" xfId="86" applyFont="1" applyFill="1" applyAlignment="1">
      <alignment vertical="center"/>
      <protection/>
    </xf>
    <xf numFmtId="0" fontId="16" fillId="0" borderId="0" xfId="78" applyFont="1" applyFill="1" applyAlignment="1">
      <alignment horizontal="center" vertical="center"/>
      <protection/>
    </xf>
    <xf numFmtId="0" fontId="15" fillId="0" borderId="0" xfId="84" applyFont="1" applyFill="1" applyAlignment="1">
      <alignment horizontal="left" vertical="justify"/>
      <protection/>
    </xf>
    <xf numFmtId="0" fontId="16" fillId="0" borderId="0" xfId="84" applyNumberFormat="1" applyFont="1" applyFill="1" applyAlignment="1" applyProtection="1">
      <alignment horizontal="center" vertical="justify"/>
      <protection/>
    </xf>
    <xf numFmtId="0" fontId="9" fillId="0" borderId="11" xfId="84" applyNumberFormat="1" applyFont="1" applyFill="1" applyBorder="1" applyAlignment="1" applyProtection="1">
      <alignment horizontal="left" vertical="justify" wrapText="1"/>
      <protection/>
    </xf>
    <xf numFmtId="176" fontId="9" fillId="0" borderId="11" xfId="84" applyNumberFormat="1" applyFill="1" applyBorder="1" applyAlignment="1">
      <alignment horizontal="right" vertical="justify"/>
      <protection/>
    </xf>
    <xf numFmtId="176" fontId="10" fillId="0" borderId="10" xfId="84" applyNumberFormat="1" applyFont="1" applyFill="1" applyBorder="1" applyAlignment="1" applyProtection="1">
      <alignment horizontal="center" vertical="justify" wrapText="1"/>
      <protection/>
    </xf>
    <xf numFmtId="176" fontId="10" fillId="0" borderId="14" xfId="84" applyNumberFormat="1" applyFont="1" applyFill="1" applyBorder="1" applyAlignment="1" applyProtection="1">
      <alignment horizontal="center" vertical="center" wrapText="1"/>
      <protection/>
    </xf>
    <xf numFmtId="176" fontId="10" fillId="0" borderId="15" xfId="84" applyNumberFormat="1" applyFont="1" applyFill="1" applyBorder="1" applyAlignment="1" applyProtection="1">
      <alignment horizontal="center" vertical="center" wrapText="1"/>
      <protection/>
    </xf>
    <xf numFmtId="0" fontId="10" fillId="0" borderId="15" xfId="84" applyNumberFormat="1" applyFont="1" applyFill="1" applyBorder="1" applyAlignment="1" applyProtection="1">
      <alignment horizontal="center" vertical="center" wrapText="1"/>
      <protection/>
    </xf>
    <xf numFmtId="0" fontId="10" fillId="0" borderId="18" xfId="84" applyNumberFormat="1" applyFont="1" applyFill="1" applyBorder="1" applyAlignment="1" applyProtection="1">
      <alignment horizontal="center" vertical="center" wrapText="1"/>
      <protection/>
    </xf>
    <xf numFmtId="0" fontId="10" fillId="0" borderId="12" xfId="84" applyNumberFormat="1" applyFont="1" applyFill="1" applyBorder="1" applyAlignment="1" applyProtection="1">
      <alignment horizontal="center" vertical="center" wrapText="1"/>
      <protection/>
    </xf>
    <xf numFmtId="0" fontId="10" fillId="0" borderId="13" xfId="84" applyNumberFormat="1" applyFont="1" applyFill="1" applyBorder="1" applyAlignment="1" applyProtection="1">
      <alignment horizontal="center" vertical="center" wrapText="1"/>
      <protection/>
    </xf>
    <xf numFmtId="0" fontId="10" fillId="0" borderId="14" xfId="84" applyNumberFormat="1" applyFont="1" applyFill="1" applyBorder="1" applyAlignment="1" applyProtection="1">
      <alignment horizontal="center" vertical="center" wrapText="1"/>
      <protection/>
    </xf>
    <xf numFmtId="176" fontId="10" fillId="0" borderId="10" xfId="84" applyNumberFormat="1" applyFont="1" applyFill="1" applyBorder="1" applyAlignment="1" applyProtection="1">
      <alignment horizontal="center" vertical="center" wrapText="1"/>
      <protection/>
    </xf>
    <xf numFmtId="176" fontId="10" fillId="0" borderId="12" xfId="84" applyNumberFormat="1" applyFont="1" applyFill="1" applyBorder="1" applyAlignment="1" applyProtection="1">
      <alignment horizontal="center" vertical="center" wrapText="1"/>
      <protection/>
    </xf>
    <xf numFmtId="0" fontId="10" fillId="0" borderId="10" xfId="84" applyNumberFormat="1" applyFont="1" applyFill="1" applyBorder="1" applyAlignment="1" applyProtection="1">
      <alignment horizontal="center" vertical="center" wrapText="1"/>
      <protection/>
    </xf>
    <xf numFmtId="176" fontId="10" fillId="0" borderId="12" xfId="84" applyNumberFormat="1" applyFont="1" applyFill="1" applyBorder="1" applyAlignment="1">
      <alignment horizontal="center" vertical="center" wrapText="1"/>
      <protection/>
    </xf>
    <xf numFmtId="176" fontId="10" fillId="0" borderId="14" xfId="84" applyNumberFormat="1" applyFont="1" applyFill="1" applyBorder="1" applyAlignment="1">
      <alignment horizontal="center" vertical="center" wrapText="1"/>
      <protection/>
    </xf>
    <xf numFmtId="176" fontId="10" fillId="0" borderId="18" xfId="8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25" borderId="18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wrapText="1"/>
      <protection/>
    </xf>
  </cellXfs>
  <cellStyles count="11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2 2 2" xfId="67"/>
    <cellStyle name="常规 2 2 3" xfId="68"/>
    <cellStyle name="常规 2 2 4" xfId="69"/>
    <cellStyle name="常规 2 2 5" xfId="70"/>
    <cellStyle name="常规 2 3" xfId="71"/>
    <cellStyle name="常规 2 3 2" xfId="72"/>
    <cellStyle name="常规 2 4" xfId="73"/>
    <cellStyle name="常规 2 5" xfId="74"/>
    <cellStyle name="常规 3" xfId="75"/>
    <cellStyle name="常规 3 2" xfId="76"/>
    <cellStyle name="常规 3 3" xfId="77"/>
    <cellStyle name="常规 3 4" xfId="78"/>
    <cellStyle name="常规 4" xfId="79"/>
    <cellStyle name="常规 4 2" xfId="80"/>
    <cellStyle name="常规 5" xfId="81"/>
    <cellStyle name="常规 6" xfId="82"/>
    <cellStyle name="常规（3）2015年部门预算录入表空白表" xfId="83"/>
    <cellStyle name="常规_（3）2015年部门预算录入表空白表" xfId="84"/>
    <cellStyle name="常规_2014年州直部门基金项目支出预算表" xfId="85"/>
    <cellStyle name="常规_预算调整汇总表【行政政法科】" xfId="86"/>
    <cellStyle name="常规_预算调整样表" xfId="87"/>
    <cellStyle name="常规2018年预算调整表(州政府办)" xfId="88"/>
    <cellStyle name="常规预算调整汇总表【行政政法科】" xfId="89"/>
    <cellStyle name="常规预算调整样表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注释" xfId="130"/>
    <cellStyle name="注释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L15" sqref="L15"/>
    </sheetView>
  </sheetViews>
  <sheetFormatPr defaultColWidth="9.00390625" defaultRowHeight="14.25"/>
  <cols>
    <col min="1" max="1" width="35.875" style="108" customWidth="1"/>
    <col min="2" max="4" width="12.25390625" style="109" customWidth="1"/>
    <col min="5" max="5" width="25.00390625" style="109" customWidth="1"/>
    <col min="6" max="8" width="11.50390625" style="109" customWidth="1"/>
    <col min="9" max="9" width="9.00390625" style="108" customWidth="1"/>
    <col min="10" max="16384" width="9.00390625" style="108" customWidth="1"/>
  </cols>
  <sheetData>
    <row r="1" spans="1:8" ht="21.75" customHeight="1">
      <c r="A1" s="110" t="s">
        <v>0</v>
      </c>
      <c r="B1" s="108"/>
      <c r="C1" s="108"/>
      <c r="D1" s="108"/>
      <c r="E1" s="108"/>
      <c r="F1" s="108"/>
      <c r="G1" s="108"/>
      <c r="H1" s="108"/>
    </row>
    <row r="2" spans="1:8" ht="26.25" customHeight="1">
      <c r="A2" s="180" t="s">
        <v>1</v>
      </c>
      <c r="B2" s="180"/>
      <c r="C2" s="180"/>
      <c r="D2" s="180"/>
      <c r="E2" s="180"/>
      <c r="F2" s="180"/>
      <c r="G2" s="180"/>
      <c r="H2" s="180"/>
    </row>
    <row r="3" spans="1:8" ht="15.75" customHeight="1">
      <c r="A3" s="111" t="s">
        <v>2</v>
      </c>
      <c r="B3" s="181"/>
      <c r="C3" s="181"/>
      <c r="D3" s="181"/>
      <c r="E3" s="112"/>
      <c r="F3" s="112"/>
      <c r="G3" s="112"/>
      <c r="H3" s="113" t="s">
        <v>3</v>
      </c>
    </row>
    <row r="4" spans="1:8" ht="15.75" customHeight="1">
      <c r="A4" s="182" t="s">
        <v>4</v>
      </c>
      <c r="B4" s="183"/>
      <c r="C4" s="183"/>
      <c r="D4" s="184"/>
      <c r="E4" s="182" t="s">
        <v>5</v>
      </c>
      <c r="F4" s="183"/>
      <c r="G4" s="183"/>
      <c r="H4" s="184"/>
    </row>
    <row r="5" spans="1:8" s="107" customFormat="1" ht="28.5" customHeight="1">
      <c r="A5" s="114" t="s">
        <v>6</v>
      </c>
      <c r="B5" s="114" t="s">
        <v>7</v>
      </c>
      <c r="C5" s="114" t="s">
        <v>8</v>
      </c>
      <c r="D5" s="114" t="s">
        <v>9</v>
      </c>
      <c r="E5" s="114" t="s">
        <v>6</v>
      </c>
      <c r="F5" s="114" t="s">
        <v>7</v>
      </c>
      <c r="G5" s="114" t="s">
        <v>8</v>
      </c>
      <c r="H5" s="114" t="s">
        <v>9</v>
      </c>
    </row>
    <row r="6" spans="1:8" ht="15.75" customHeight="1">
      <c r="A6" s="115" t="s">
        <v>10</v>
      </c>
      <c r="B6" s="116">
        <f>B7+B8</f>
        <v>2051.77</v>
      </c>
      <c r="C6" s="117">
        <f>B6+D6</f>
        <v>2097.9</v>
      </c>
      <c r="D6" s="139">
        <f>D8</f>
        <v>46.13000000000001</v>
      </c>
      <c r="E6" s="115" t="s">
        <v>11</v>
      </c>
      <c r="F6" s="162">
        <v>2928.66</v>
      </c>
      <c r="G6" s="117">
        <f>SUM(G7:G9)</f>
        <v>2073.2</v>
      </c>
      <c r="H6" s="118">
        <f>SUM(G6-F6)</f>
        <v>-855.46</v>
      </c>
    </row>
    <row r="7" spans="1:8" ht="15.75" customHeight="1">
      <c r="A7" s="115" t="s">
        <v>12</v>
      </c>
      <c r="B7" s="162">
        <v>1920.87</v>
      </c>
      <c r="C7" s="117">
        <f>B7+D7</f>
        <v>1920.87</v>
      </c>
      <c r="D7" s="163"/>
      <c r="E7" s="115" t="s">
        <v>13</v>
      </c>
      <c r="F7" s="162">
        <v>2022.49</v>
      </c>
      <c r="G7" s="162">
        <v>1464.09</v>
      </c>
      <c r="H7" s="120">
        <f>G7-F7</f>
        <v>-558.4000000000001</v>
      </c>
    </row>
    <row r="8" spans="1:8" ht="15.75" customHeight="1">
      <c r="A8" s="115" t="s">
        <v>14</v>
      </c>
      <c r="B8" s="162">
        <v>130.9</v>
      </c>
      <c r="C8" s="117">
        <v>177.03</v>
      </c>
      <c r="D8" s="139">
        <f>SUM(D10:D12)</f>
        <v>46.13000000000001</v>
      </c>
      <c r="E8" s="115" t="s">
        <v>15</v>
      </c>
      <c r="F8" s="162">
        <v>861.17</v>
      </c>
      <c r="G8" s="117">
        <v>609.11</v>
      </c>
      <c r="H8" s="120">
        <f>G8-F8</f>
        <v>-252.05999999999995</v>
      </c>
    </row>
    <row r="9" spans="1:8" ht="15.75" customHeight="1">
      <c r="A9" s="115" t="s">
        <v>16</v>
      </c>
      <c r="B9" s="116"/>
      <c r="C9" s="117"/>
      <c r="D9" s="119"/>
      <c r="E9" s="115" t="s">
        <v>17</v>
      </c>
      <c r="F9" s="162">
        <v>45</v>
      </c>
      <c r="G9" s="117">
        <v>0</v>
      </c>
      <c r="H9" s="120">
        <f>G9-F9</f>
        <v>-45</v>
      </c>
    </row>
    <row r="10" spans="1:8" ht="15.75" customHeight="1">
      <c r="A10" s="115" t="s">
        <v>18</v>
      </c>
      <c r="B10" s="116">
        <v>122.5</v>
      </c>
      <c r="C10" s="117">
        <v>165.27</v>
      </c>
      <c r="D10" s="121">
        <f>C10-B10</f>
        <v>42.77000000000001</v>
      </c>
      <c r="E10" s="115" t="s">
        <v>19</v>
      </c>
      <c r="F10" s="162">
        <v>388.7</v>
      </c>
      <c r="G10" s="162">
        <v>388.7</v>
      </c>
      <c r="H10" s="162">
        <v>0</v>
      </c>
    </row>
    <row r="11" spans="1:8" ht="15.75" customHeight="1">
      <c r="A11" s="115" t="s">
        <v>20</v>
      </c>
      <c r="B11" s="116"/>
      <c r="C11" s="117"/>
      <c r="D11" s="121"/>
      <c r="E11" s="115" t="s">
        <v>21</v>
      </c>
      <c r="F11" s="116"/>
      <c r="G11" s="117"/>
      <c r="H11" s="119"/>
    </row>
    <row r="12" spans="1:8" ht="15.75" customHeight="1">
      <c r="A12" s="115" t="s">
        <v>22</v>
      </c>
      <c r="B12" s="116">
        <v>8.4</v>
      </c>
      <c r="C12" s="117">
        <v>11.76</v>
      </c>
      <c r="D12" s="121">
        <f>C12-B12</f>
        <v>3.3599999999999994</v>
      </c>
      <c r="E12" s="115" t="s">
        <v>23</v>
      </c>
      <c r="F12" s="116"/>
      <c r="G12" s="117"/>
      <c r="H12" s="119"/>
    </row>
    <row r="13" spans="1:8" ht="15.75" customHeight="1">
      <c r="A13" s="115" t="s">
        <v>24</v>
      </c>
      <c r="B13" s="116"/>
      <c r="C13" s="117"/>
      <c r="D13" s="119"/>
      <c r="E13" s="115" t="s">
        <v>25</v>
      </c>
      <c r="F13" s="116"/>
      <c r="G13" s="117"/>
      <c r="H13" s="119"/>
    </row>
    <row r="14" spans="1:8" ht="15.75" customHeight="1">
      <c r="A14" s="115" t="s">
        <v>26</v>
      </c>
      <c r="B14" s="162">
        <v>1265.59</v>
      </c>
      <c r="C14" s="116">
        <v>364</v>
      </c>
      <c r="D14" s="119">
        <f>D16</f>
        <v>-901.5899999999999</v>
      </c>
      <c r="E14" s="115"/>
      <c r="F14" s="116"/>
      <c r="G14" s="117"/>
      <c r="H14" s="119"/>
    </row>
    <row r="15" spans="1:8" ht="15.75" customHeight="1">
      <c r="A15" s="115" t="s">
        <v>27</v>
      </c>
      <c r="B15" s="116"/>
      <c r="C15" s="117"/>
      <c r="D15" s="122"/>
      <c r="E15" s="108"/>
      <c r="F15" s="116"/>
      <c r="G15" s="117"/>
      <c r="H15" s="119"/>
    </row>
    <row r="16" spans="1:8" ht="15.75" customHeight="1">
      <c r="A16" s="115" t="s">
        <v>28</v>
      </c>
      <c r="B16" s="162">
        <v>1265.59</v>
      </c>
      <c r="C16" s="116">
        <v>364</v>
      </c>
      <c r="D16" s="119">
        <f>C16-B16</f>
        <v>-901.5899999999999</v>
      </c>
      <c r="E16" s="115"/>
      <c r="F16" s="116"/>
      <c r="G16" s="117"/>
      <c r="H16" s="119"/>
    </row>
    <row r="17" spans="1:8" ht="15.75" customHeight="1">
      <c r="A17" s="115" t="s">
        <v>29</v>
      </c>
      <c r="B17" s="116">
        <f>B6+B14</f>
        <v>3317.3599999999997</v>
      </c>
      <c r="C17" s="117">
        <f>B17+D17</f>
        <v>2461.8999999999996</v>
      </c>
      <c r="D17" s="119">
        <f>D6+D13+D14</f>
        <v>-855.4599999999999</v>
      </c>
      <c r="E17" s="115"/>
      <c r="F17" s="116"/>
      <c r="G17" s="117"/>
      <c r="H17" s="119"/>
    </row>
    <row r="18" spans="1:8" ht="15.75" customHeight="1">
      <c r="A18" s="115" t="s">
        <v>30</v>
      </c>
      <c r="B18" s="116"/>
      <c r="C18" s="117"/>
      <c r="D18" s="119"/>
      <c r="E18" s="115"/>
      <c r="F18" s="116"/>
      <c r="G18" s="117"/>
      <c r="H18" s="119"/>
    </row>
    <row r="19" spans="1:8" ht="19.5" customHeight="1">
      <c r="A19" s="115" t="s">
        <v>31</v>
      </c>
      <c r="B19" s="116"/>
      <c r="C19" s="117"/>
      <c r="D19" s="119"/>
      <c r="E19" s="115" t="s">
        <v>32</v>
      </c>
      <c r="F19" s="116">
        <f>F6+F10</f>
        <v>3317.3599999999997</v>
      </c>
      <c r="G19" s="116">
        <f>G6+G10</f>
        <v>2461.8999999999996</v>
      </c>
      <c r="H19" s="119">
        <f>G19-F19</f>
        <v>-855.46</v>
      </c>
    </row>
    <row r="20" spans="1:8" ht="18.75" customHeight="1">
      <c r="A20" s="115" t="s">
        <v>33</v>
      </c>
      <c r="B20" s="116"/>
      <c r="C20" s="117"/>
      <c r="D20" s="119"/>
      <c r="E20" s="115" t="s">
        <v>34</v>
      </c>
      <c r="F20" s="116"/>
      <c r="G20" s="117"/>
      <c r="H20" s="119"/>
    </row>
    <row r="21" spans="1:8" ht="15.75" customHeight="1">
      <c r="A21" s="115" t="s">
        <v>35</v>
      </c>
      <c r="B21" s="116"/>
      <c r="C21" s="117"/>
      <c r="D21" s="119"/>
      <c r="E21" s="115" t="s">
        <v>36</v>
      </c>
      <c r="F21" s="116"/>
      <c r="G21" s="117"/>
      <c r="H21" s="119"/>
    </row>
    <row r="22" spans="1:8" ht="15.75" customHeight="1">
      <c r="A22" s="115" t="s">
        <v>37</v>
      </c>
      <c r="B22" s="116"/>
      <c r="C22" s="117"/>
      <c r="D22" s="119"/>
      <c r="E22" s="115" t="s">
        <v>38</v>
      </c>
      <c r="F22" s="116"/>
      <c r="G22" s="117"/>
      <c r="H22" s="119"/>
    </row>
    <row r="23" spans="1:8" ht="15.75" customHeight="1">
      <c r="A23" s="115" t="s">
        <v>39</v>
      </c>
      <c r="B23" s="116"/>
      <c r="C23" s="117"/>
      <c r="D23" s="122"/>
      <c r="E23" s="115" t="s">
        <v>40</v>
      </c>
      <c r="F23" s="116"/>
      <c r="G23" s="117"/>
      <c r="H23" s="119"/>
    </row>
    <row r="24" spans="1:8" ht="15.75" customHeight="1">
      <c r="A24" s="115" t="s">
        <v>41</v>
      </c>
      <c r="B24" s="116"/>
      <c r="C24" s="117"/>
      <c r="D24" s="117"/>
      <c r="E24" s="115"/>
      <c r="F24" s="116"/>
      <c r="G24" s="117"/>
      <c r="H24" s="119"/>
    </row>
    <row r="25" spans="1:8" ht="15.75" customHeight="1">
      <c r="A25" s="115" t="s">
        <v>42</v>
      </c>
      <c r="B25" s="116"/>
      <c r="C25" s="117"/>
      <c r="D25" s="117"/>
      <c r="E25" s="115"/>
      <c r="F25" s="116"/>
      <c r="G25" s="117"/>
      <c r="H25" s="119"/>
    </row>
    <row r="26" spans="1:8" ht="15.75" customHeight="1">
      <c r="A26" s="115" t="s">
        <v>43</v>
      </c>
      <c r="B26" s="116"/>
      <c r="C26" s="117"/>
      <c r="D26" s="117"/>
      <c r="E26" s="115"/>
      <c r="F26" s="116"/>
      <c r="G26" s="117"/>
      <c r="H26" s="119"/>
    </row>
    <row r="27" spans="1:8" ht="15.75" customHeight="1">
      <c r="A27" s="115" t="s">
        <v>44</v>
      </c>
      <c r="B27" s="116"/>
      <c r="C27" s="117"/>
      <c r="D27" s="117"/>
      <c r="E27" s="115"/>
      <c r="F27" s="116"/>
      <c r="G27" s="117"/>
      <c r="H27" s="119"/>
    </row>
    <row r="28" spans="1:8" ht="15.75" customHeight="1">
      <c r="A28" s="115" t="s">
        <v>45</v>
      </c>
      <c r="B28" s="116"/>
      <c r="C28" s="117"/>
      <c r="D28" s="117"/>
      <c r="E28" s="115"/>
      <c r="F28" s="116"/>
      <c r="G28" s="117"/>
      <c r="H28" s="119"/>
    </row>
    <row r="29" spans="1:8" ht="15.75" customHeight="1">
      <c r="A29" s="115" t="s">
        <v>46</v>
      </c>
      <c r="B29" s="116">
        <f>B17+B23</f>
        <v>3317.3599999999997</v>
      </c>
      <c r="C29" s="117">
        <f>C17+C23</f>
        <v>2461.8999999999996</v>
      </c>
      <c r="D29" s="117">
        <f>D17+D23</f>
        <v>-855.4599999999999</v>
      </c>
      <c r="E29" s="115" t="s">
        <v>47</v>
      </c>
      <c r="F29" s="116">
        <f>F19+F20</f>
        <v>3317.3599999999997</v>
      </c>
      <c r="G29" s="116">
        <f>G19+G20</f>
        <v>2461.8999999999996</v>
      </c>
      <c r="H29" s="117">
        <f>SUM(H19:H28)</f>
        <v>-855.46</v>
      </c>
    </row>
    <row r="30" ht="15.75" customHeight="1"/>
    <row r="31" ht="15.75" customHeight="1"/>
  </sheetData>
  <sheetProtection/>
  <mergeCells count="4">
    <mergeCell ref="A2:H2"/>
    <mergeCell ref="B3:D3"/>
    <mergeCell ref="A4:D4"/>
    <mergeCell ref="E4:H4"/>
  </mergeCells>
  <printOptions/>
  <pageMargins left="0.38" right="0.21" top="0.75" bottom="0.38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showGridLines="0" showZeros="0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O9" sqref="O9"/>
    </sheetView>
  </sheetViews>
  <sheetFormatPr defaultColWidth="9.00390625" defaultRowHeight="24.75" customHeight="1"/>
  <cols>
    <col min="1" max="1" width="4.25390625" style="71" customWidth="1"/>
    <col min="2" max="3" width="3.375" style="71" customWidth="1"/>
    <col min="4" max="4" width="3.50390625" style="71" customWidth="1"/>
    <col min="5" max="5" width="36.875" style="87" customWidth="1"/>
    <col min="6" max="6" width="10.00390625" style="87" customWidth="1"/>
    <col min="7" max="7" width="9.50390625" style="87" bestFit="1" customWidth="1"/>
    <col min="8" max="8" width="8.125" style="87" customWidth="1"/>
    <col min="9" max="9" width="9.50390625" style="87" customWidth="1"/>
    <col min="10" max="10" width="8.75390625" style="87" customWidth="1"/>
    <col min="11" max="11" width="9.00390625" style="87" customWidth="1"/>
    <col min="12" max="12" width="7.25390625" style="87" customWidth="1"/>
    <col min="13" max="13" width="9.875" style="87" customWidth="1"/>
    <col min="14" max="14" width="11.50390625" style="87" customWidth="1"/>
    <col min="15" max="15" width="10.75390625" style="87" customWidth="1"/>
    <col min="16" max="16" width="11.00390625" style="87" customWidth="1"/>
    <col min="17" max="16384" width="9.00390625" style="87" customWidth="1"/>
  </cols>
  <sheetData>
    <row r="1" spans="1:15" ht="16.5" customHeight="1">
      <c r="A1" s="185" t="s">
        <v>0</v>
      </c>
      <c r="B1" s="185"/>
      <c r="C1" s="185"/>
      <c r="D1" s="185"/>
      <c r="E1" s="185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ht="24.75" customHeight="1">
      <c r="A2" s="186" t="s">
        <v>48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8" customHeight="1">
      <c r="A3" s="187"/>
      <c r="B3" s="187"/>
      <c r="C3" s="187"/>
      <c r="D3" s="187"/>
      <c r="E3" s="187"/>
      <c r="F3" s="89"/>
      <c r="G3" s="89"/>
      <c r="H3" s="89"/>
      <c r="I3" s="89"/>
      <c r="J3" s="89"/>
      <c r="K3" s="89"/>
      <c r="L3" s="89"/>
      <c r="M3" s="89"/>
      <c r="N3" s="89"/>
      <c r="O3" s="100"/>
      <c r="P3" s="100" t="s">
        <v>3</v>
      </c>
    </row>
    <row r="4" spans="1:16" ht="24.75" customHeight="1">
      <c r="A4" s="188" t="s">
        <v>49</v>
      </c>
      <c r="B4" s="188"/>
      <c r="C4" s="188"/>
      <c r="D4" s="188"/>
      <c r="E4" s="193" t="s">
        <v>50</v>
      </c>
      <c r="F4" s="189" t="s">
        <v>7</v>
      </c>
      <c r="G4" s="189"/>
      <c r="H4" s="189"/>
      <c r="I4" s="190" t="s">
        <v>51</v>
      </c>
      <c r="J4" s="191"/>
      <c r="K4" s="191"/>
      <c r="L4" s="192"/>
      <c r="M4" s="189" t="s">
        <v>52</v>
      </c>
      <c r="N4" s="189"/>
      <c r="O4" s="189"/>
      <c r="P4" s="189" t="s">
        <v>53</v>
      </c>
    </row>
    <row r="5" spans="1:16" ht="24.75" customHeight="1">
      <c r="A5" s="188" t="s">
        <v>54</v>
      </c>
      <c r="B5" s="188" t="s">
        <v>55</v>
      </c>
      <c r="C5" s="188" t="s">
        <v>56</v>
      </c>
      <c r="D5" s="188" t="s">
        <v>57</v>
      </c>
      <c r="E5" s="193"/>
      <c r="F5" s="189" t="s">
        <v>58</v>
      </c>
      <c r="G5" s="188" t="s">
        <v>59</v>
      </c>
      <c r="H5" s="188" t="s">
        <v>60</v>
      </c>
      <c r="I5" s="189" t="s">
        <v>58</v>
      </c>
      <c r="J5" s="189" t="s">
        <v>61</v>
      </c>
      <c r="K5" s="101" t="s">
        <v>62</v>
      </c>
      <c r="L5" s="102" t="s">
        <v>63</v>
      </c>
      <c r="M5" s="189" t="s">
        <v>58</v>
      </c>
      <c r="N5" s="188" t="s">
        <v>59</v>
      </c>
      <c r="O5" s="188" t="s">
        <v>60</v>
      </c>
      <c r="P5" s="189"/>
    </row>
    <row r="6" spans="1:16" ht="24.75" customHeight="1">
      <c r="A6" s="188"/>
      <c r="B6" s="188"/>
      <c r="C6" s="188"/>
      <c r="D6" s="188"/>
      <c r="E6" s="193"/>
      <c r="F6" s="189"/>
      <c r="G6" s="189"/>
      <c r="H6" s="189"/>
      <c r="I6" s="189"/>
      <c r="J6" s="189"/>
      <c r="K6" s="103"/>
      <c r="L6" s="104" t="s">
        <v>64</v>
      </c>
      <c r="M6" s="189"/>
      <c r="N6" s="189"/>
      <c r="O6" s="189"/>
      <c r="P6" s="189"/>
    </row>
    <row r="7" spans="1:16" ht="18" customHeight="1">
      <c r="A7" s="76" t="s">
        <v>65</v>
      </c>
      <c r="B7" s="76" t="s">
        <v>65</v>
      </c>
      <c r="C7" s="76" t="s">
        <v>65</v>
      </c>
      <c r="D7" s="76" t="s">
        <v>65</v>
      </c>
      <c r="E7" s="90" t="s">
        <v>65</v>
      </c>
      <c r="F7" s="77">
        <v>1</v>
      </c>
      <c r="G7" s="77">
        <v>2</v>
      </c>
      <c r="H7" s="77">
        <v>3</v>
      </c>
      <c r="I7" s="77">
        <v>4</v>
      </c>
      <c r="J7" s="77">
        <v>5</v>
      </c>
      <c r="K7" s="77">
        <v>6</v>
      </c>
      <c r="L7" s="77">
        <v>7</v>
      </c>
      <c r="M7" s="77">
        <v>8</v>
      </c>
      <c r="N7" s="77">
        <v>9</v>
      </c>
      <c r="O7" s="77">
        <v>10</v>
      </c>
      <c r="P7" s="77">
        <v>11</v>
      </c>
    </row>
    <row r="8" spans="1:16" s="86" customFormat="1" ht="23.25" customHeight="1">
      <c r="A8" s="91"/>
      <c r="B8" s="91"/>
      <c r="C8" s="91"/>
      <c r="D8" s="91"/>
      <c r="E8" s="92" t="s">
        <v>66</v>
      </c>
      <c r="F8" s="93">
        <f>F9+F21</f>
        <v>2309.99</v>
      </c>
      <c r="G8" s="93">
        <f aca="true" t="shared" si="0" ref="G8:O8">G9+G21</f>
        <v>919.5</v>
      </c>
      <c r="H8" s="93">
        <f t="shared" si="0"/>
        <v>1390.49</v>
      </c>
      <c r="I8" s="93">
        <f t="shared" si="0"/>
        <v>1491.29</v>
      </c>
      <c r="J8" s="93">
        <f t="shared" si="0"/>
        <v>956.2600000000001</v>
      </c>
      <c r="K8" s="93">
        <f t="shared" si="0"/>
        <v>535.03</v>
      </c>
      <c r="L8" s="93">
        <f t="shared" si="0"/>
        <v>0</v>
      </c>
      <c r="M8" s="93">
        <f t="shared" si="0"/>
        <v>-818.7</v>
      </c>
      <c r="N8" s="93">
        <f t="shared" si="0"/>
        <v>36.76000000000002</v>
      </c>
      <c r="O8" s="93">
        <f t="shared" si="0"/>
        <v>-855.46</v>
      </c>
      <c r="P8" s="91"/>
    </row>
    <row r="9" spans="1:16" s="127" customFormat="1" ht="22.5" customHeight="1">
      <c r="A9" s="141"/>
      <c r="B9" s="141"/>
      <c r="C9" s="141"/>
      <c r="D9" s="141"/>
      <c r="E9" s="124" t="s">
        <v>67</v>
      </c>
      <c r="F9" s="125">
        <f>F10+F11+F14+F16+F19</f>
        <v>728</v>
      </c>
      <c r="G9" s="125">
        <f aca="true" t="shared" si="1" ref="G9:O9">G10+G11+G14+G16+G19</f>
        <v>603.1</v>
      </c>
      <c r="H9" s="125">
        <f t="shared" si="1"/>
        <v>124.9</v>
      </c>
      <c r="I9" s="125">
        <f t="shared" si="1"/>
        <v>1036.29</v>
      </c>
      <c r="J9" s="125">
        <f t="shared" si="1"/>
        <v>865.2600000000001</v>
      </c>
      <c r="K9" s="125">
        <f t="shared" si="1"/>
        <v>171.03</v>
      </c>
      <c r="L9" s="125">
        <f t="shared" si="1"/>
        <v>0</v>
      </c>
      <c r="M9" s="125">
        <f t="shared" si="1"/>
        <v>308.29</v>
      </c>
      <c r="N9" s="125">
        <f t="shared" si="1"/>
        <v>262.16</v>
      </c>
      <c r="O9" s="125">
        <f t="shared" si="1"/>
        <v>46.129999999999995</v>
      </c>
      <c r="P9" s="142"/>
    </row>
    <row r="10" spans="1:16" s="127" customFormat="1" ht="18" customHeight="1">
      <c r="A10" s="123"/>
      <c r="B10" s="123"/>
      <c r="C10" s="123"/>
      <c r="D10" s="123"/>
      <c r="E10" s="124" t="s">
        <v>68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</row>
    <row r="11" spans="1:16" s="127" customFormat="1" ht="22.5" customHeight="1">
      <c r="A11" s="123"/>
      <c r="B11" s="128"/>
      <c r="C11" s="128"/>
      <c r="D11" s="128"/>
      <c r="E11" s="124" t="s">
        <v>69</v>
      </c>
      <c r="F11" s="125">
        <f>SUM(F12:F13)</f>
        <v>350</v>
      </c>
      <c r="G11" s="125">
        <f aca="true" t="shared" si="2" ref="G11:O11">SUM(G12:G13)</f>
        <v>227.5</v>
      </c>
      <c r="H11" s="125">
        <f t="shared" si="2"/>
        <v>122.5</v>
      </c>
      <c r="I11" s="125">
        <f t="shared" si="2"/>
        <v>472.20000000000005</v>
      </c>
      <c r="J11" s="125">
        <f t="shared" si="2"/>
        <v>306.93</v>
      </c>
      <c r="K11" s="125">
        <f t="shared" si="2"/>
        <v>165.26999999999998</v>
      </c>
      <c r="L11" s="125">
        <f t="shared" si="2"/>
        <v>0</v>
      </c>
      <c r="M11" s="125">
        <f t="shared" si="2"/>
        <v>122.2</v>
      </c>
      <c r="N11" s="125">
        <f t="shared" si="2"/>
        <v>79.43</v>
      </c>
      <c r="O11" s="125">
        <f t="shared" si="2"/>
        <v>42.769999999999996</v>
      </c>
      <c r="P11" s="126"/>
    </row>
    <row r="12" spans="1:16" s="129" customFormat="1" ht="19.5" customHeight="1">
      <c r="A12" s="96">
        <v>103</v>
      </c>
      <c r="B12" s="97" t="s">
        <v>70</v>
      </c>
      <c r="C12" s="97" t="s">
        <v>71</v>
      </c>
      <c r="D12" s="97" t="s">
        <v>72</v>
      </c>
      <c r="E12" s="94" t="s">
        <v>73</v>
      </c>
      <c r="F12" s="95">
        <v>350</v>
      </c>
      <c r="G12" s="95">
        <v>227.5</v>
      </c>
      <c r="H12" s="95">
        <v>122.5</v>
      </c>
      <c r="I12" s="95">
        <v>471.54</v>
      </c>
      <c r="J12" s="95">
        <v>306.5</v>
      </c>
      <c r="K12" s="95">
        <v>165.04</v>
      </c>
      <c r="L12" s="95"/>
      <c r="M12" s="95">
        <v>121.54</v>
      </c>
      <c r="N12" s="95">
        <v>79</v>
      </c>
      <c r="O12" s="95">
        <v>42.54</v>
      </c>
      <c r="P12" s="105"/>
    </row>
    <row r="13" spans="1:16" s="129" customFormat="1" ht="24">
      <c r="A13" s="96">
        <v>103</v>
      </c>
      <c r="B13" s="97" t="s">
        <v>70</v>
      </c>
      <c r="C13" s="97" t="s">
        <v>74</v>
      </c>
      <c r="D13" s="97" t="s">
        <v>74</v>
      </c>
      <c r="E13" s="94" t="s">
        <v>75</v>
      </c>
      <c r="F13" s="95"/>
      <c r="G13" s="95"/>
      <c r="H13" s="95"/>
      <c r="I13" s="95">
        <v>0.66</v>
      </c>
      <c r="J13" s="95">
        <v>0.43</v>
      </c>
      <c r="K13" s="95">
        <v>0.23</v>
      </c>
      <c r="L13" s="95"/>
      <c r="M13" s="95">
        <v>0.66</v>
      </c>
      <c r="N13" s="95">
        <v>0.43</v>
      </c>
      <c r="O13" s="95">
        <v>0.23</v>
      </c>
      <c r="P13" s="105"/>
    </row>
    <row r="14" spans="1:16" s="127" customFormat="1" ht="14.25">
      <c r="A14" s="123"/>
      <c r="B14" s="128"/>
      <c r="C14" s="128"/>
      <c r="D14" s="128"/>
      <c r="E14" s="124" t="s">
        <v>76</v>
      </c>
      <c r="F14" s="125">
        <f aca="true" t="shared" si="3" ref="F14:O14">SUM(F15:F15)</f>
        <v>0</v>
      </c>
      <c r="G14" s="125">
        <f t="shared" si="3"/>
        <v>0</v>
      </c>
      <c r="H14" s="125">
        <f t="shared" si="3"/>
        <v>0</v>
      </c>
      <c r="I14" s="125">
        <f t="shared" si="3"/>
        <v>4</v>
      </c>
      <c r="J14" s="125">
        <f t="shared" si="3"/>
        <v>4</v>
      </c>
      <c r="K14" s="125">
        <f t="shared" si="3"/>
        <v>0</v>
      </c>
      <c r="L14" s="125">
        <f t="shared" si="3"/>
        <v>0</v>
      </c>
      <c r="M14" s="125">
        <f t="shared" si="3"/>
        <v>4</v>
      </c>
      <c r="N14" s="125">
        <f t="shared" si="3"/>
        <v>4</v>
      </c>
      <c r="O14" s="125">
        <f t="shared" si="3"/>
        <v>0</v>
      </c>
      <c r="P14" s="126"/>
    </row>
    <row r="15" spans="1:16" s="129" customFormat="1" ht="19.5" customHeight="1">
      <c r="A15" s="96">
        <v>103</v>
      </c>
      <c r="B15" s="97" t="s">
        <v>77</v>
      </c>
      <c r="C15" s="97" t="s">
        <v>78</v>
      </c>
      <c r="D15" s="97" t="s">
        <v>79</v>
      </c>
      <c r="E15" s="94" t="s">
        <v>80</v>
      </c>
      <c r="F15" s="95"/>
      <c r="G15" s="95"/>
      <c r="H15" s="95"/>
      <c r="I15" s="95">
        <v>4</v>
      </c>
      <c r="J15" s="95">
        <v>4</v>
      </c>
      <c r="K15" s="95"/>
      <c r="L15" s="95"/>
      <c r="M15" s="95">
        <v>4</v>
      </c>
      <c r="N15" s="95">
        <v>4</v>
      </c>
      <c r="O15" s="95"/>
      <c r="P15" s="105"/>
    </row>
    <row r="16" spans="1:16" s="127" customFormat="1" ht="21.75" customHeight="1">
      <c r="A16" s="123"/>
      <c r="B16" s="128"/>
      <c r="C16" s="128"/>
      <c r="D16" s="128"/>
      <c r="E16" s="124" t="s">
        <v>81</v>
      </c>
      <c r="F16" s="125">
        <f aca="true" t="shared" si="4" ref="F16:O16">SUM(F17:F18)</f>
        <v>370</v>
      </c>
      <c r="G16" s="125">
        <f t="shared" si="4"/>
        <v>370</v>
      </c>
      <c r="H16" s="125">
        <f t="shared" si="4"/>
        <v>0</v>
      </c>
      <c r="I16" s="125">
        <f t="shared" si="4"/>
        <v>547.09</v>
      </c>
      <c r="J16" s="125">
        <f t="shared" si="4"/>
        <v>545.23</v>
      </c>
      <c r="K16" s="125">
        <f t="shared" si="4"/>
        <v>1.86</v>
      </c>
      <c r="L16" s="125">
        <f t="shared" si="4"/>
        <v>0</v>
      </c>
      <c r="M16" s="125">
        <f t="shared" si="4"/>
        <v>177.09</v>
      </c>
      <c r="N16" s="125">
        <f t="shared" si="4"/>
        <v>175.23000000000002</v>
      </c>
      <c r="O16" s="125">
        <f t="shared" si="4"/>
        <v>1.86</v>
      </c>
      <c r="P16" s="126"/>
    </row>
    <row r="17" spans="1:17" s="131" customFormat="1" ht="19.5" customHeight="1">
      <c r="A17" s="96">
        <v>103</v>
      </c>
      <c r="B17" s="97" t="s">
        <v>82</v>
      </c>
      <c r="C17" s="97" t="s">
        <v>83</v>
      </c>
      <c r="D17" s="97" t="s">
        <v>84</v>
      </c>
      <c r="E17" s="94" t="s">
        <v>85</v>
      </c>
      <c r="F17" s="95"/>
      <c r="G17" s="95"/>
      <c r="H17" s="95"/>
      <c r="I17" s="95">
        <v>6.19</v>
      </c>
      <c r="J17" s="95">
        <v>4.33</v>
      </c>
      <c r="K17" s="95">
        <v>1.86</v>
      </c>
      <c r="L17" s="95"/>
      <c r="M17" s="95">
        <v>6.19</v>
      </c>
      <c r="N17" s="95">
        <v>4.33</v>
      </c>
      <c r="O17" s="95">
        <v>1.86</v>
      </c>
      <c r="P17" s="105"/>
      <c r="Q17" s="130">
        <f>J17+K17-I17</f>
        <v>0</v>
      </c>
    </row>
    <row r="18" spans="1:17" s="131" customFormat="1" ht="19.5" customHeight="1">
      <c r="A18" s="96">
        <v>103</v>
      </c>
      <c r="B18" s="97" t="s">
        <v>82</v>
      </c>
      <c r="C18" s="97" t="s">
        <v>86</v>
      </c>
      <c r="D18" s="97" t="s">
        <v>79</v>
      </c>
      <c r="E18" s="94" t="s">
        <v>87</v>
      </c>
      <c r="F18" s="95">
        <v>370</v>
      </c>
      <c r="G18" s="95">
        <v>370</v>
      </c>
      <c r="H18" s="95"/>
      <c r="I18" s="95">
        <v>540.9</v>
      </c>
      <c r="J18" s="95">
        <v>540.9</v>
      </c>
      <c r="K18" s="95"/>
      <c r="L18" s="95"/>
      <c r="M18" s="95">
        <v>170.9</v>
      </c>
      <c r="N18" s="95">
        <v>170.9</v>
      </c>
      <c r="O18" s="95"/>
      <c r="P18" s="105"/>
      <c r="Q18" s="130">
        <f>J18+K18-I18</f>
        <v>0</v>
      </c>
    </row>
    <row r="19" spans="1:16" s="127" customFormat="1" ht="24.75" customHeight="1">
      <c r="A19" s="123"/>
      <c r="B19" s="128"/>
      <c r="C19" s="128"/>
      <c r="D19" s="128"/>
      <c r="E19" s="124" t="s">
        <v>88</v>
      </c>
      <c r="F19" s="125">
        <f aca="true" t="shared" si="5" ref="F19:O19">SUM(F20:F20)</f>
        <v>8</v>
      </c>
      <c r="G19" s="125">
        <f t="shared" si="5"/>
        <v>5.6</v>
      </c>
      <c r="H19" s="125">
        <f t="shared" si="5"/>
        <v>2.4</v>
      </c>
      <c r="I19" s="125">
        <f t="shared" si="5"/>
        <v>13</v>
      </c>
      <c r="J19" s="125">
        <f t="shared" si="5"/>
        <v>9.1</v>
      </c>
      <c r="K19" s="125">
        <f t="shared" si="5"/>
        <v>3.9</v>
      </c>
      <c r="L19" s="125">
        <f t="shared" si="5"/>
        <v>0</v>
      </c>
      <c r="M19" s="125">
        <f t="shared" si="5"/>
        <v>5</v>
      </c>
      <c r="N19" s="125">
        <f t="shared" si="5"/>
        <v>3.5</v>
      </c>
      <c r="O19" s="125">
        <f t="shared" si="5"/>
        <v>1.5</v>
      </c>
      <c r="P19" s="132"/>
    </row>
    <row r="20" spans="1:16" s="129" customFormat="1" ht="60">
      <c r="A20" s="133">
        <v>103</v>
      </c>
      <c r="B20" s="134" t="s">
        <v>79</v>
      </c>
      <c r="C20" s="134" t="s">
        <v>79</v>
      </c>
      <c r="D20" s="134" t="s">
        <v>78</v>
      </c>
      <c r="E20" s="98" t="s">
        <v>89</v>
      </c>
      <c r="F20" s="99">
        <v>8</v>
      </c>
      <c r="G20" s="99">
        <v>5.6</v>
      </c>
      <c r="H20" s="99">
        <v>2.4</v>
      </c>
      <c r="I20" s="99">
        <v>13</v>
      </c>
      <c r="J20" s="99">
        <v>9.1</v>
      </c>
      <c r="K20" s="99">
        <v>3.9</v>
      </c>
      <c r="L20" s="99"/>
      <c r="M20" s="99">
        <v>5</v>
      </c>
      <c r="N20" s="99">
        <v>3.5</v>
      </c>
      <c r="O20" s="99">
        <v>1.5</v>
      </c>
      <c r="P20" s="106" t="s">
        <v>90</v>
      </c>
    </row>
    <row r="21" spans="1:16" s="140" customFormat="1" ht="24.75" customHeight="1">
      <c r="A21" s="135"/>
      <c r="B21" s="136"/>
      <c r="C21" s="136"/>
      <c r="D21" s="136"/>
      <c r="E21" s="137" t="s">
        <v>91</v>
      </c>
      <c r="F21" s="138">
        <f>F22</f>
        <v>1581.99</v>
      </c>
      <c r="G21" s="138">
        <f aca="true" t="shared" si="6" ref="G21:O21">G22</f>
        <v>316.4</v>
      </c>
      <c r="H21" s="138">
        <f t="shared" si="6"/>
        <v>1265.59</v>
      </c>
      <c r="I21" s="138">
        <f t="shared" si="6"/>
        <v>455</v>
      </c>
      <c r="J21" s="138">
        <f t="shared" si="6"/>
        <v>91</v>
      </c>
      <c r="K21" s="138">
        <f t="shared" si="6"/>
        <v>364</v>
      </c>
      <c r="L21" s="138">
        <f t="shared" si="6"/>
        <v>0</v>
      </c>
      <c r="M21" s="138">
        <f t="shared" si="6"/>
        <v>-1126.99</v>
      </c>
      <c r="N21" s="138">
        <f t="shared" si="6"/>
        <v>-225.4</v>
      </c>
      <c r="O21" s="138">
        <f t="shared" si="6"/>
        <v>-901.59</v>
      </c>
      <c r="P21" s="139"/>
    </row>
    <row r="22" spans="1:16" s="140" customFormat="1" ht="24.75" customHeight="1">
      <c r="A22" s="169"/>
      <c r="B22" s="170"/>
      <c r="C22" s="170"/>
      <c r="D22" s="170"/>
      <c r="E22" s="137" t="s">
        <v>217</v>
      </c>
      <c r="F22" s="138">
        <f>SUM(F23:F23)</f>
        <v>1581.99</v>
      </c>
      <c r="G22" s="138">
        <f aca="true" t="shared" si="7" ref="G22:O22">SUM(G23:G23)</f>
        <v>316.4</v>
      </c>
      <c r="H22" s="138">
        <f t="shared" si="7"/>
        <v>1265.59</v>
      </c>
      <c r="I22" s="138">
        <f t="shared" si="7"/>
        <v>455</v>
      </c>
      <c r="J22" s="138">
        <f t="shared" si="7"/>
        <v>91</v>
      </c>
      <c r="K22" s="138">
        <f t="shared" si="7"/>
        <v>364</v>
      </c>
      <c r="L22" s="138">
        <f t="shared" si="7"/>
        <v>0</v>
      </c>
      <c r="M22" s="138">
        <f t="shared" si="7"/>
        <v>-1126.99</v>
      </c>
      <c r="N22" s="138">
        <f t="shared" si="7"/>
        <v>-225.4</v>
      </c>
      <c r="O22" s="138">
        <f t="shared" si="7"/>
        <v>-901.59</v>
      </c>
      <c r="P22" s="171"/>
    </row>
    <row r="23" spans="1:16" s="168" customFormat="1" ht="19.5" customHeight="1">
      <c r="A23" s="164">
        <v>103</v>
      </c>
      <c r="B23" s="165" t="s">
        <v>79</v>
      </c>
      <c r="C23" s="165" t="s">
        <v>79</v>
      </c>
      <c r="D23" s="165"/>
      <c r="E23" s="166" t="s">
        <v>216</v>
      </c>
      <c r="F23" s="167">
        <v>1581.99</v>
      </c>
      <c r="G23" s="167">
        <v>316.4</v>
      </c>
      <c r="H23" s="167">
        <v>1265.59</v>
      </c>
      <c r="I23" s="167">
        <v>455</v>
      </c>
      <c r="J23" s="167">
        <v>91</v>
      </c>
      <c r="K23" s="167">
        <v>364</v>
      </c>
      <c r="L23" s="167"/>
      <c r="M23" s="167">
        <v>-1126.99</v>
      </c>
      <c r="N23" s="167">
        <v>-225.4</v>
      </c>
      <c r="O23" s="167">
        <v>-901.59</v>
      </c>
      <c r="P23" s="167"/>
    </row>
  </sheetData>
  <sheetProtection/>
  <mergeCells count="21">
    <mergeCell ref="O5:O6"/>
    <mergeCell ref="P4:P6"/>
    <mergeCell ref="G5:G6"/>
    <mergeCell ref="H5:H6"/>
    <mergeCell ref="I5:I6"/>
    <mergeCell ref="J5:J6"/>
    <mergeCell ref="M5:M6"/>
    <mergeCell ref="N5:N6"/>
    <mergeCell ref="A5:A6"/>
    <mergeCell ref="B5:B6"/>
    <mergeCell ref="C5:C6"/>
    <mergeCell ref="D5:D6"/>
    <mergeCell ref="E4:E6"/>
    <mergeCell ref="F5:F6"/>
    <mergeCell ref="A1:E1"/>
    <mergeCell ref="A2:P2"/>
    <mergeCell ref="A3:E3"/>
    <mergeCell ref="A4:D4"/>
    <mergeCell ref="F4:H4"/>
    <mergeCell ref="I4:L4"/>
    <mergeCell ref="M4:O4"/>
  </mergeCells>
  <printOptions horizontalCentered="1"/>
  <pageMargins left="0.39" right="0.39" top="0.59" bottom="0.52" header="0.51" footer="0.32"/>
  <pageSetup blackAndWhite="1" horizontalDpi="600" verticalDpi="600" orientation="landscape" paperSize="9" scale="8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"/>
  <sheetViews>
    <sheetView showGridLines="0" showZeros="0" view="pageBreakPreview" zoomScale="75" zoomScaleNormal="70" zoomScaleSheetLayoutView="75" zoomScalePageLayoutView="0" workbookViewId="0" topLeftCell="L1">
      <pane ySplit="8" topLeftCell="A9" activePane="bottomLeft" state="frozen"/>
      <selection pane="topLeft" activeCell="A1" sqref="A1"/>
      <selection pane="bottomLeft" activeCell="AK6" sqref="AK6"/>
    </sheetView>
  </sheetViews>
  <sheetFormatPr defaultColWidth="9.00390625" defaultRowHeight="24.75" customHeight="1"/>
  <cols>
    <col min="1" max="1" width="5.25390625" style="71" customWidth="1"/>
    <col min="2" max="3" width="4.125" style="71" customWidth="1"/>
    <col min="4" max="4" width="37.75390625" style="72" customWidth="1"/>
    <col min="5" max="5" width="10.125" style="73" customWidth="1"/>
    <col min="6" max="6" width="7.25390625" style="73" customWidth="1"/>
    <col min="7" max="7" width="7.375" style="73" customWidth="1"/>
    <col min="8" max="8" width="6.875" style="73" customWidth="1"/>
    <col min="9" max="9" width="7.00390625" style="74" customWidth="1"/>
    <col min="10" max="11" width="10.00390625" style="74" customWidth="1"/>
    <col min="12" max="12" width="11.50390625" style="74" customWidth="1"/>
    <col min="13" max="13" width="6.75390625" style="73" customWidth="1"/>
    <col min="14" max="14" width="11.25390625" style="73" customWidth="1"/>
    <col min="15" max="15" width="11.375" style="73" customWidth="1"/>
    <col min="16" max="16" width="11.00390625" style="73" customWidth="1"/>
    <col min="17" max="18" width="9.25390625" style="73" customWidth="1"/>
    <col min="19" max="19" width="6.625" style="73" customWidth="1"/>
    <col min="20" max="20" width="8.25390625" style="73" customWidth="1"/>
    <col min="21" max="21" width="9.50390625" style="73" customWidth="1"/>
    <col min="22" max="22" width="9.00390625" style="73" customWidth="1"/>
    <col min="23" max="23" width="10.625" style="74" customWidth="1"/>
    <col min="24" max="24" width="9.875" style="74" customWidth="1"/>
    <col min="25" max="25" width="10.25390625" style="74" customWidth="1"/>
    <col min="26" max="26" width="11.125" style="74" customWidth="1"/>
    <col min="27" max="27" width="6.50390625" style="73" customWidth="1"/>
    <col min="28" max="28" width="13.125" style="73" customWidth="1"/>
    <col min="29" max="29" width="11.25390625" style="73" customWidth="1"/>
    <col min="30" max="30" width="10.875" style="73" customWidth="1"/>
    <col min="31" max="32" width="8.875" style="73" customWidth="1"/>
    <col min="33" max="33" width="8.50390625" style="73" customWidth="1"/>
    <col min="34" max="16384" width="9.00390625" style="73" customWidth="1"/>
  </cols>
  <sheetData>
    <row r="1" spans="1:40" ht="24.75" customHeight="1">
      <c r="A1" s="207" t="s">
        <v>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1:40" ht="39" customHeight="1">
      <c r="A2" s="186" t="s">
        <v>93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 t="s">
        <v>93</v>
      </c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79"/>
      <c r="AI2" s="179"/>
      <c r="AJ2" s="179"/>
      <c r="AK2" s="179"/>
      <c r="AL2" s="179"/>
      <c r="AM2" s="179"/>
      <c r="AN2" s="179"/>
    </row>
    <row r="3" spans="1:33" ht="24.75" customHeight="1">
      <c r="A3" s="194"/>
      <c r="B3" s="195"/>
      <c r="C3" s="195"/>
      <c r="D3" s="195"/>
      <c r="E3" s="75"/>
      <c r="F3" s="75"/>
      <c r="G3" s="75"/>
      <c r="H3" s="75"/>
      <c r="N3" s="82"/>
      <c r="T3" s="73" t="s">
        <v>3</v>
      </c>
      <c r="AB3" s="82"/>
      <c r="AF3" s="196" t="s">
        <v>221</v>
      </c>
      <c r="AG3" s="197"/>
    </row>
    <row r="4" spans="1:33" ht="24.75" customHeight="1">
      <c r="A4" s="188" t="s">
        <v>49</v>
      </c>
      <c r="B4" s="188"/>
      <c r="C4" s="188"/>
      <c r="D4" s="189" t="s">
        <v>50</v>
      </c>
      <c r="E4" s="202" t="s">
        <v>94</v>
      </c>
      <c r="F4" s="203" t="s">
        <v>64</v>
      </c>
      <c r="G4" s="198" t="s">
        <v>95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201" t="s">
        <v>96</v>
      </c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</row>
    <row r="5" spans="1:33" ht="24.75" customHeight="1">
      <c r="A5" s="188" t="s">
        <v>54</v>
      </c>
      <c r="B5" s="188" t="s">
        <v>55</v>
      </c>
      <c r="C5" s="188" t="s">
        <v>56</v>
      </c>
      <c r="D5" s="189"/>
      <c r="E5" s="202"/>
      <c r="F5" s="204"/>
      <c r="G5" s="202" t="s">
        <v>94</v>
      </c>
      <c r="H5" s="78"/>
      <c r="I5" s="206" t="s">
        <v>97</v>
      </c>
      <c r="J5" s="206"/>
      <c r="K5" s="206"/>
      <c r="L5" s="206"/>
      <c r="M5" s="202" t="s">
        <v>98</v>
      </c>
      <c r="N5" s="202"/>
      <c r="O5" s="202"/>
      <c r="P5" s="202"/>
      <c r="Q5" s="202"/>
      <c r="R5" s="202"/>
      <c r="S5" s="202"/>
      <c r="T5" s="203" t="s">
        <v>99</v>
      </c>
      <c r="U5" s="202" t="s">
        <v>94</v>
      </c>
      <c r="V5" s="78"/>
      <c r="W5" s="206" t="s">
        <v>97</v>
      </c>
      <c r="X5" s="206"/>
      <c r="Y5" s="206"/>
      <c r="Z5" s="206"/>
      <c r="AA5" s="202" t="s">
        <v>98</v>
      </c>
      <c r="AB5" s="202"/>
      <c r="AC5" s="202"/>
      <c r="AD5" s="202"/>
      <c r="AE5" s="202"/>
      <c r="AF5" s="202"/>
      <c r="AG5" s="202"/>
    </row>
    <row r="6" spans="1:33" ht="24.75" customHeight="1">
      <c r="A6" s="188"/>
      <c r="B6" s="188"/>
      <c r="C6" s="188"/>
      <c r="D6" s="189"/>
      <c r="E6" s="202"/>
      <c r="F6" s="204"/>
      <c r="G6" s="202"/>
      <c r="H6" s="202" t="s">
        <v>64</v>
      </c>
      <c r="I6" s="206" t="s">
        <v>94</v>
      </c>
      <c r="J6" s="83">
        <v>301</v>
      </c>
      <c r="K6" s="83">
        <v>302</v>
      </c>
      <c r="L6" s="83">
        <v>303</v>
      </c>
      <c r="M6" s="202" t="s">
        <v>94</v>
      </c>
      <c r="N6" s="78">
        <v>304</v>
      </c>
      <c r="O6" s="78">
        <v>305</v>
      </c>
      <c r="P6" s="78">
        <v>306</v>
      </c>
      <c r="Q6" s="78">
        <v>307</v>
      </c>
      <c r="R6" s="78">
        <v>308</v>
      </c>
      <c r="S6" s="78">
        <v>399</v>
      </c>
      <c r="T6" s="204"/>
      <c r="U6" s="202"/>
      <c r="V6" s="202" t="s">
        <v>64</v>
      </c>
      <c r="W6" s="206" t="s">
        <v>94</v>
      </c>
      <c r="X6" s="83">
        <v>301</v>
      </c>
      <c r="Y6" s="83">
        <v>302</v>
      </c>
      <c r="Z6" s="83">
        <v>303</v>
      </c>
      <c r="AA6" s="202" t="s">
        <v>94</v>
      </c>
      <c r="AB6" s="78">
        <v>304</v>
      </c>
      <c r="AC6" s="78">
        <v>305</v>
      </c>
      <c r="AD6" s="78">
        <v>306</v>
      </c>
      <c r="AE6" s="78">
        <v>307</v>
      </c>
      <c r="AF6" s="78">
        <v>308</v>
      </c>
      <c r="AG6" s="78">
        <v>399</v>
      </c>
    </row>
    <row r="7" spans="1:33" ht="28.5">
      <c r="A7" s="188"/>
      <c r="B7" s="188"/>
      <c r="C7" s="188"/>
      <c r="D7" s="189"/>
      <c r="E7" s="202"/>
      <c r="F7" s="205"/>
      <c r="G7" s="202"/>
      <c r="H7" s="202"/>
      <c r="I7" s="206"/>
      <c r="J7" s="83" t="s">
        <v>100</v>
      </c>
      <c r="K7" s="83" t="s">
        <v>101</v>
      </c>
      <c r="L7" s="83" t="s">
        <v>102</v>
      </c>
      <c r="M7" s="202"/>
      <c r="N7" s="78" t="s">
        <v>103</v>
      </c>
      <c r="O7" s="78" t="s">
        <v>102</v>
      </c>
      <c r="P7" s="78" t="s">
        <v>104</v>
      </c>
      <c r="Q7" s="78" t="s">
        <v>105</v>
      </c>
      <c r="R7" s="78" t="s">
        <v>106</v>
      </c>
      <c r="S7" s="78" t="s">
        <v>107</v>
      </c>
      <c r="T7" s="205"/>
      <c r="U7" s="202"/>
      <c r="V7" s="202"/>
      <c r="W7" s="206"/>
      <c r="X7" s="83" t="s">
        <v>100</v>
      </c>
      <c r="Y7" s="83" t="s">
        <v>101</v>
      </c>
      <c r="Z7" s="83" t="s">
        <v>102</v>
      </c>
      <c r="AA7" s="202"/>
      <c r="AB7" s="78" t="s">
        <v>103</v>
      </c>
      <c r="AC7" s="78" t="s">
        <v>102</v>
      </c>
      <c r="AD7" s="78" t="s">
        <v>104</v>
      </c>
      <c r="AE7" s="78" t="s">
        <v>105</v>
      </c>
      <c r="AF7" s="78" t="s">
        <v>106</v>
      </c>
      <c r="AG7" s="78" t="s">
        <v>107</v>
      </c>
    </row>
    <row r="8" spans="1:33" ht="24.75" customHeight="1">
      <c r="A8" s="79" t="s">
        <v>65</v>
      </c>
      <c r="B8" s="79" t="s">
        <v>65</v>
      </c>
      <c r="C8" s="79" t="s">
        <v>65</v>
      </c>
      <c r="D8" s="77" t="s">
        <v>65</v>
      </c>
      <c r="E8" s="78">
        <v>1</v>
      </c>
      <c r="F8" s="78">
        <v>2</v>
      </c>
      <c r="G8" s="78">
        <v>3</v>
      </c>
      <c r="H8" s="78">
        <v>4</v>
      </c>
      <c r="I8" s="84">
        <v>5</v>
      </c>
      <c r="J8" s="84">
        <v>6</v>
      </c>
      <c r="K8" s="84">
        <v>7</v>
      </c>
      <c r="L8" s="84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78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</row>
    <row r="9" spans="1:33" s="147" customFormat="1" ht="24.75" customHeight="1">
      <c r="A9" s="143"/>
      <c r="B9" s="143"/>
      <c r="C9" s="143"/>
      <c r="D9" s="161" t="s">
        <v>215</v>
      </c>
      <c r="E9" s="144">
        <f>SUM(E10:E12)</f>
        <v>-855.46</v>
      </c>
      <c r="F9" s="144">
        <f aca="true" t="shared" si="0" ref="F9:Z9">SUM(F10:F12)</f>
        <v>0</v>
      </c>
      <c r="G9" s="144">
        <f t="shared" si="0"/>
        <v>46.13</v>
      </c>
      <c r="H9" s="144">
        <f t="shared" si="0"/>
        <v>0</v>
      </c>
      <c r="I9" s="144">
        <f t="shared" si="0"/>
        <v>46.13</v>
      </c>
      <c r="J9" s="144">
        <f t="shared" si="0"/>
        <v>0</v>
      </c>
      <c r="K9" s="144">
        <f t="shared" si="0"/>
        <v>46.13</v>
      </c>
      <c r="L9" s="144">
        <f t="shared" si="0"/>
        <v>0</v>
      </c>
      <c r="M9" s="144">
        <f t="shared" si="0"/>
        <v>0</v>
      </c>
      <c r="N9" s="144">
        <f t="shared" si="0"/>
        <v>0</v>
      </c>
      <c r="O9" s="144">
        <f t="shared" si="0"/>
        <v>0</v>
      </c>
      <c r="P9" s="144">
        <f t="shared" si="0"/>
        <v>0</v>
      </c>
      <c r="Q9" s="144">
        <f t="shared" si="0"/>
        <v>0</v>
      </c>
      <c r="R9" s="144">
        <f t="shared" si="0"/>
        <v>0</v>
      </c>
      <c r="S9" s="144">
        <f t="shared" si="0"/>
        <v>0</v>
      </c>
      <c r="T9" s="144">
        <f t="shared" si="0"/>
        <v>0</v>
      </c>
      <c r="U9" s="144">
        <f t="shared" si="0"/>
        <v>-901.5899999999999</v>
      </c>
      <c r="V9" s="144">
        <f t="shared" si="0"/>
        <v>0</v>
      </c>
      <c r="W9" s="144">
        <f t="shared" si="0"/>
        <v>-901.5899999999999</v>
      </c>
      <c r="X9" s="144">
        <f t="shared" si="0"/>
        <v>-558.4</v>
      </c>
      <c r="Y9" s="144">
        <f t="shared" si="0"/>
        <v>-298.19</v>
      </c>
      <c r="Z9" s="144">
        <f t="shared" si="0"/>
        <v>-45</v>
      </c>
      <c r="AA9" s="145"/>
      <c r="AB9" s="145"/>
      <c r="AC9" s="146"/>
      <c r="AD9" s="146"/>
      <c r="AE9" s="146"/>
      <c r="AF9" s="146"/>
      <c r="AG9" s="146"/>
    </row>
    <row r="10" spans="1:33" s="70" customFormat="1" ht="24.75" customHeight="1">
      <c r="A10" s="76">
        <v>213</v>
      </c>
      <c r="B10" s="79" t="s">
        <v>108</v>
      </c>
      <c r="C10" s="76">
        <v>99</v>
      </c>
      <c r="D10" s="80" t="s">
        <v>109</v>
      </c>
      <c r="E10" s="81">
        <v>46.13</v>
      </c>
      <c r="F10" s="81"/>
      <c r="G10" s="81">
        <v>46.13</v>
      </c>
      <c r="H10" s="81"/>
      <c r="I10" s="81">
        <v>46.13</v>
      </c>
      <c r="J10" s="81"/>
      <c r="K10" s="81">
        <v>46.13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5"/>
      <c r="AD10" s="85"/>
      <c r="AE10" s="85"/>
      <c r="AF10" s="85"/>
      <c r="AG10" s="85"/>
    </row>
    <row r="11" spans="1:33" s="175" customFormat="1" ht="24.75" customHeight="1">
      <c r="A11" s="172">
        <v>208</v>
      </c>
      <c r="B11" s="172">
        <v>99</v>
      </c>
      <c r="C11" s="172">
        <v>99</v>
      </c>
      <c r="D11" s="80" t="s">
        <v>218</v>
      </c>
      <c r="E11" s="173">
        <v>-119.81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>
        <v>-119.81</v>
      </c>
      <c r="V11" s="173"/>
      <c r="W11" s="173">
        <v>-119.81</v>
      </c>
      <c r="X11" s="81">
        <v>-119.81</v>
      </c>
      <c r="Y11" s="173"/>
      <c r="Z11" s="173"/>
      <c r="AA11" s="173"/>
      <c r="AB11" s="173"/>
      <c r="AC11" s="174"/>
      <c r="AD11" s="174"/>
      <c r="AE11" s="174"/>
      <c r="AF11" s="174"/>
      <c r="AG11" s="174"/>
    </row>
    <row r="12" spans="1:33" s="175" customFormat="1" ht="24.75" customHeight="1">
      <c r="A12" s="172">
        <v>213</v>
      </c>
      <c r="B12" s="176" t="s">
        <v>219</v>
      </c>
      <c r="C12" s="172">
        <v>99</v>
      </c>
      <c r="D12" s="177" t="s">
        <v>220</v>
      </c>
      <c r="E12" s="178">
        <v>-781.78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8">
        <v>-781.78</v>
      </c>
      <c r="V12" s="173"/>
      <c r="W12" s="178">
        <v>-781.78</v>
      </c>
      <c r="X12" s="178">
        <v>-438.59</v>
      </c>
      <c r="Y12" s="173">
        <v>-298.19</v>
      </c>
      <c r="Z12" s="173">
        <v>-45</v>
      </c>
      <c r="AA12" s="173"/>
      <c r="AB12" s="173"/>
      <c r="AC12" s="174"/>
      <c r="AD12" s="174"/>
      <c r="AE12" s="174"/>
      <c r="AF12" s="174"/>
      <c r="AG12" s="174"/>
    </row>
  </sheetData>
  <sheetProtection/>
  <mergeCells count="27">
    <mergeCell ref="A1:T1"/>
    <mergeCell ref="G5:G7"/>
    <mergeCell ref="H6:H7"/>
    <mergeCell ref="I6:I7"/>
    <mergeCell ref="M6:M7"/>
    <mergeCell ref="T5:T7"/>
    <mergeCell ref="U5:U7"/>
    <mergeCell ref="I5:L5"/>
    <mergeCell ref="M5:S5"/>
    <mergeCell ref="W5:Z5"/>
    <mergeCell ref="AA5:AG5"/>
    <mergeCell ref="A5:A7"/>
    <mergeCell ref="B5:B7"/>
    <mergeCell ref="C5:C7"/>
    <mergeCell ref="D4:D7"/>
    <mergeCell ref="E4:E7"/>
    <mergeCell ref="F4:F7"/>
    <mergeCell ref="V6:V7"/>
    <mergeCell ref="W6:W7"/>
    <mergeCell ref="AA6:AA7"/>
    <mergeCell ref="U2:AG2"/>
    <mergeCell ref="A3:D3"/>
    <mergeCell ref="AF3:AG3"/>
    <mergeCell ref="A4:C4"/>
    <mergeCell ref="G4:T4"/>
    <mergeCell ref="U4:AG4"/>
    <mergeCell ref="A2:T2"/>
  </mergeCells>
  <printOptions horizontalCentered="1" verticalCentered="1"/>
  <pageMargins left="0" right="0" top="0.5905511811023623" bottom="0.5905511811023623" header="0.5118110236220472" footer="0.5118110236220472"/>
  <pageSetup blackAndWhite="1" fitToHeight="8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22.125" style="43" customWidth="1"/>
    <col min="2" max="2" width="7.875" style="44" customWidth="1"/>
    <col min="3" max="3" width="8.125" style="44" customWidth="1"/>
    <col min="4" max="4" width="8.875" style="44" customWidth="1"/>
    <col min="5" max="5" width="23.125" style="43" customWidth="1"/>
    <col min="6" max="6" width="6.50390625" style="44" customWidth="1"/>
    <col min="7" max="7" width="6.375" style="44" customWidth="1"/>
    <col min="8" max="8" width="8.50390625" style="44" customWidth="1"/>
    <col min="9" max="10" width="9.00390625" style="43" customWidth="1"/>
    <col min="11" max="11" width="11.625" style="43" bestFit="1" customWidth="1"/>
    <col min="12" max="16384" width="9.00390625" style="43" customWidth="1"/>
  </cols>
  <sheetData>
    <row r="1" ht="18.75">
      <c r="A1" s="45" t="s">
        <v>110</v>
      </c>
    </row>
    <row r="2" spans="1:8" ht="48" customHeight="1">
      <c r="A2" s="208" t="s">
        <v>111</v>
      </c>
      <c r="B2" s="208"/>
      <c r="C2" s="208"/>
      <c r="D2" s="208"/>
      <c r="E2" s="208"/>
      <c r="F2" s="208"/>
      <c r="G2" s="208"/>
      <c r="H2" s="208"/>
    </row>
    <row r="3" spans="1:8" ht="24.75" customHeight="1">
      <c r="A3" s="46"/>
      <c r="B3" s="47"/>
      <c r="C3" s="47"/>
      <c r="D3" s="47"/>
      <c r="E3" s="46"/>
      <c r="F3" s="48"/>
      <c r="G3" s="48"/>
      <c r="H3" s="49" t="s">
        <v>112</v>
      </c>
    </row>
    <row r="4" spans="1:8" ht="24.75" customHeight="1">
      <c r="A4" s="50" t="s">
        <v>113</v>
      </c>
      <c r="B4" s="51" t="s">
        <v>114</v>
      </c>
      <c r="C4" s="52" t="s">
        <v>115</v>
      </c>
      <c r="D4" s="52" t="s">
        <v>116</v>
      </c>
      <c r="E4" s="50" t="s">
        <v>117</v>
      </c>
      <c r="F4" s="51" t="s">
        <v>114</v>
      </c>
      <c r="G4" s="52" t="s">
        <v>115</v>
      </c>
      <c r="H4" s="52" t="s">
        <v>116</v>
      </c>
    </row>
    <row r="5" spans="1:8" ht="24.75" customHeight="1">
      <c r="A5" s="53" t="s">
        <v>118</v>
      </c>
      <c r="B5" s="54"/>
      <c r="C5" s="54"/>
      <c r="D5" s="54"/>
      <c r="E5" s="55" t="s">
        <v>119</v>
      </c>
      <c r="F5" s="54"/>
      <c r="G5" s="54"/>
      <c r="H5" s="54"/>
    </row>
    <row r="6" spans="1:8" ht="24.75" customHeight="1">
      <c r="A6" s="56"/>
      <c r="B6" s="54"/>
      <c r="C6" s="54"/>
      <c r="D6" s="54"/>
      <c r="E6" s="56"/>
      <c r="F6" s="54"/>
      <c r="G6" s="54"/>
      <c r="H6" s="54"/>
    </row>
    <row r="7" spans="1:8" ht="24.75" customHeight="1">
      <c r="A7" s="57"/>
      <c r="B7" s="54"/>
      <c r="C7" s="54"/>
      <c r="D7" s="54"/>
      <c r="E7" s="56"/>
      <c r="F7" s="54"/>
      <c r="G7" s="54"/>
      <c r="H7" s="54"/>
    </row>
    <row r="8" spans="1:8" ht="24.75" customHeight="1">
      <c r="A8" s="57"/>
      <c r="B8" s="54"/>
      <c r="C8" s="54"/>
      <c r="D8" s="54"/>
      <c r="E8" s="58"/>
      <c r="F8" s="54"/>
      <c r="G8" s="54"/>
      <c r="H8" s="54"/>
    </row>
    <row r="9" spans="1:8" ht="31.5" customHeight="1">
      <c r="A9" s="57"/>
      <c r="B9" s="54"/>
      <c r="C9" s="54"/>
      <c r="D9" s="54"/>
      <c r="E9" s="56"/>
      <c r="F9" s="54"/>
      <c r="G9" s="54"/>
      <c r="H9" s="54"/>
    </row>
    <row r="10" spans="1:8" ht="24.75" customHeight="1">
      <c r="A10" s="59"/>
      <c r="B10" s="54"/>
      <c r="C10" s="54"/>
      <c r="D10" s="54"/>
      <c r="E10" s="60"/>
      <c r="F10" s="54"/>
      <c r="G10" s="54"/>
      <c r="H10" s="54"/>
    </row>
    <row r="11" spans="1:8" ht="24.75" customHeight="1">
      <c r="A11" s="61"/>
      <c r="B11" s="54"/>
      <c r="C11" s="54"/>
      <c r="D11" s="54"/>
      <c r="E11" s="60"/>
      <c r="F11" s="54"/>
      <c r="G11" s="54"/>
      <c r="H11" s="54"/>
    </row>
    <row r="12" spans="1:8" ht="15.75">
      <c r="A12" s="59"/>
      <c r="B12" s="54"/>
      <c r="C12" s="54"/>
      <c r="D12" s="54"/>
      <c r="E12" s="62"/>
      <c r="F12" s="54"/>
      <c r="G12" s="54"/>
      <c r="H12" s="54"/>
    </row>
    <row r="13" spans="1:8" ht="24.75" customHeight="1">
      <c r="A13" s="59"/>
      <c r="B13" s="54"/>
      <c r="C13" s="54"/>
      <c r="D13" s="54"/>
      <c r="E13" s="60"/>
      <c r="F13" s="54"/>
      <c r="G13" s="54"/>
      <c r="H13" s="54"/>
    </row>
    <row r="14" spans="1:8" ht="24.75" customHeight="1">
      <c r="A14" s="59"/>
      <c r="B14" s="54"/>
      <c r="C14" s="54"/>
      <c r="D14" s="54"/>
      <c r="E14" s="62"/>
      <c r="F14" s="54"/>
      <c r="G14" s="54"/>
      <c r="H14" s="54"/>
    </row>
    <row r="15" spans="1:8" ht="30" customHeight="1">
      <c r="A15" s="59"/>
      <c r="B15" s="54"/>
      <c r="C15" s="54"/>
      <c r="D15" s="54"/>
      <c r="E15" s="62"/>
      <c r="F15" s="54"/>
      <c r="G15" s="54"/>
      <c r="H15" s="54"/>
    </row>
    <row r="16" spans="1:8" ht="24.75" customHeight="1">
      <c r="A16" s="59"/>
      <c r="B16" s="54"/>
      <c r="C16" s="54"/>
      <c r="D16" s="54"/>
      <c r="E16" s="63" t="s">
        <v>120</v>
      </c>
      <c r="F16" s="54"/>
      <c r="G16" s="54"/>
      <c r="H16" s="54"/>
    </row>
    <row r="17" spans="1:8" s="42" customFormat="1" ht="24.75" customHeight="1">
      <c r="A17" s="64" t="s">
        <v>121</v>
      </c>
      <c r="B17" s="65">
        <f>B5</f>
        <v>0</v>
      </c>
      <c r="C17" s="65">
        <f>C5</f>
        <v>0</v>
      </c>
      <c r="D17" s="65">
        <f>C17-B17</f>
        <v>0</v>
      </c>
      <c r="E17" s="64" t="s">
        <v>122</v>
      </c>
      <c r="F17" s="65">
        <f>F16+F5</f>
        <v>0</v>
      </c>
      <c r="G17" s="65">
        <f>G16+G5</f>
        <v>0</v>
      </c>
      <c r="H17" s="65">
        <f>H16+H5</f>
        <v>0</v>
      </c>
    </row>
    <row r="18" spans="1:8" ht="24.75" customHeight="1">
      <c r="A18" s="66" t="s">
        <v>123</v>
      </c>
      <c r="B18" s="54"/>
      <c r="C18" s="54"/>
      <c r="D18" s="54"/>
      <c r="E18" s="66" t="s">
        <v>124</v>
      </c>
      <c r="F18" s="54"/>
      <c r="G18" s="54"/>
      <c r="H18" s="54"/>
    </row>
    <row r="19" spans="1:8" ht="24.75" customHeight="1">
      <c r="A19" s="59" t="s">
        <v>125</v>
      </c>
      <c r="B19" s="54"/>
      <c r="C19" s="54"/>
      <c r="D19" s="54"/>
      <c r="E19" s="67" t="s">
        <v>126</v>
      </c>
      <c r="F19" s="54"/>
      <c r="G19" s="54"/>
      <c r="H19" s="54"/>
    </row>
    <row r="20" spans="1:8" ht="24.75" customHeight="1">
      <c r="A20" s="66" t="s">
        <v>127</v>
      </c>
      <c r="B20" s="54"/>
      <c r="C20" s="54"/>
      <c r="D20" s="54"/>
      <c r="E20" s="67" t="s">
        <v>128</v>
      </c>
      <c r="F20" s="54"/>
      <c r="G20" s="54"/>
      <c r="H20" s="54"/>
    </row>
    <row r="21" spans="1:8" ht="24.75" customHeight="1">
      <c r="A21" s="66" t="s">
        <v>129</v>
      </c>
      <c r="B21" s="54"/>
      <c r="C21" s="54"/>
      <c r="D21" s="54"/>
      <c r="E21" s="67" t="s">
        <v>130</v>
      </c>
      <c r="F21" s="54"/>
      <c r="G21" s="54"/>
      <c r="H21" s="54"/>
    </row>
    <row r="22" spans="1:8" ht="24.75" customHeight="1">
      <c r="A22" s="68" t="s">
        <v>131</v>
      </c>
      <c r="B22" s="54"/>
      <c r="C22" s="54"/>
      <c r="D22" s="54"/>
      <c r="E22" s="67" t="s">
        <v>132</v>
      </c>
      <c r="F22" s="54"/>
      <c r="G22" s="54"/>
      <c r="H22" s="54"/>
    </row>
    <row r="23" spans="1:8" ht="24.75" customHeight="1">
      <c r="A23" s="59"/>
      <c r="B23" s="54"/>
      <c r="C23" s="54"/>
      <c r="D23" s="54"/>
      <c r="E23" s="66" t="s">
        <v>133</v>
      </c>
      <c r="F23" s="54"/>
      <c r="G23" s="54"/>
      <c r="H23" s="54"/>
    </row>
    <row r="24" spans="1:8" s="42" customFormat="1" ht="24.75" customHeight="1">
      <c r="A24" s="59"/>
      <c r="B24" s="54"/>
      <c r="C24" s="54"/>
      <c r="D24" s="54">
        <f>C24-B24</f>
        <v>0</v>
      </c>
      <c r="E24" s="69" t="s">
        <v>134</v>
      </c>
      <c r="F24" s="54"/>
      <c r="G24" s="54"/>
      <c r="H24" s="54"/>
    </row>
    <row r="25" spans="1:8" ht="24.75" customHeight="1">
      <c r="A25" s="64" t="s">
        <v>135</v>
      </c>
      <c r="B25" s="65">
        <f>B17+B18+B20+B22+B21</f>
        <v>0</v>
      </c>
      <c r="C25" s="65">
        <f>C17+C18+C20+C21+C22</f>
        <v>0</v>
      </c>
      <c r="D25" s="65">
        <f>C25-B25</f>
        <v>0</v>
      </c>
      <c r="E25" s="64" t="s">
        <v>136</v>
      </c>
      <c r="F25" s="65">
        <f>F23+F22+F21+F18+F17</f>
        <v>0</v>
      </c>
      <c r="G25" s="65">
        <f>G23+G22+G21+G18+G17</f>
        <v>0</v>
      </c>
      <c r="H25" s="65">
        <f>H23+H22+H21+H18+H17</f>
        <v>0</v>
      </c>
    </row>
  </sheetData>
  <sheetProtection/>
  <mergeCells count="1">
    <mergeCell ref="A2:H2"/>
  </mergeCells>
  <printOptions/>
  <pageMargins left="0.39" right="0.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5"/>
  <sheetViews>
    <sheetView showZero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R15" sqref="A1:R15"/>
    </sheetView>
  </sheetViews>
  <sheetFormatPr defaultColWidth="6.875" defaultRowHeight="24.75" customHeight="1"/>
  <cols>
    <col min="1" max="1" width="4.50390625" style="22" customWidth="1"/>
    <col min="2" max="2" width="12.00390625" style="23" customWidth="1"/>
    <col min="3" max="3" width="13.875" style="24" customWidth="1"/>
    <col min="4" max="4" width="17.00390625" style="24" customWidth="1"/>
    <col min="5" max="5" width="5.375" style="22" customWidth="1"/>
    <col min="6" max="6" width="6.875" style="22" customWidth="1"/>
    <col min="7" max="7" width="8.125" style="25" customWidth="1"/>
    <col min="8" max="9" width="8.375" style="25" customWidth="1"/>
    <col min="10" max="12" width="6.875" style="26" customWidth="1"/>
    <col min="13" max="13" width="8.125" style="26" customWidth="1"/>
    <col min="14" max="17" width="6.875" style="26" customWidth="1"/>
    <col min="18" max="18" width="6.125" style="26" customWidth="1"/>
    <col min="19" max="255" width="6.875" style="27" customWidth="1"/>
  </cols>
  <sheetData>
    <row r="1" spans="1:18" ht="24.75" customHeight="1">
      <c r="A1" s="209" t="s">
        <v>137</v>
      </c>
      <c r="B1" s="209"/>
      <c r="C1" s="28"/>
      <c r="D1" s="28"/>
      <c r="G1" s="29"/>
      <c r="H1" s="29"/>
      <c r="I1" s="29"/>
      <c r="J1" s="37"/>
      <c r="K1" s="37"/>
      <c r="L1" s="37"/>
      <c r="M1" s="37"/>
      <c r="N1" s="37"/>
      <c r="O1" s="37"/>
      <c r="P1" s="37"/>
      <c r="Q1" s="37"/>
      <c r="R1" s="29"/>
    </row>
    <row r="2" spans="1:18" s="20" customFormat="1" ht="27.75" customHeight="1">
      <c r="A2" s="210" t="s">
        <v>138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s="20" customFormat="1" ht="18" customHeight="1">
      <c r="A3" s="211"/>
      <c r="B3" s="211"/>
      <c r="C3" s="211"/>
      <c r="D3" s="28"/>
      <c r="E3" s="22"/>
      <c r="F3" s="22"/>
      <c r="G3" s="29"/>
      <c r="H3" s="29"/>
      <c r="I3" s="29"/>
      <c r="J3" s="37"/>
      <c r="K3" s="37"/>
      <c r="L3" s="37"/>
      <c r="M3" s="37"/>
      <c r="N3" s="37"/>
      <c r="O3" s="37"/>
      <c r="P3" s="37"/>
      <c r="Q3" s="212" t="s">
        <v>3</v>
      </c>
      <c r="R3" s="212"/>
    </row>
    <row r="4" spans="1:18" ht="24.75" customHeight="1">
      <c r="A4" s="216" t="s">
        <v>139</v>
      </c>
      <c r="B4" s="216" t="s">
        <v>140</v>
      </c>
      <c r="C4" s="218" t="s">
        <v>141</v>
      </c>
      <c r="D4" s="217" t="s">
        <v>142</v>
      </c>
      <c r="E4" s="217" t="s">
        <v>143</v>
      </c>
      <c r="F4" s="217" t="s">
        <v>144</v>
      </c>
      <c r="G4" s="213" t="s">
        <v>145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24.75" customHeight="1">
      <c r="A5" s="217"/>
      <c r="B5" s="217"/>
      <c r="C5" s="219"/>
      <c r="D5" s="217"/>
      <c r="E5" s="217"/>
      <c r="F5" s="223"/>
      <c r="G5" s="222" t="s">
        <v>94</v>
      </c>
      <c r="H5" s="214" t="s">
        <v>146</v>
      </c>
      <c r="I5" s="214"/>
      <c r="J5" s="214"/>
      <c r="K5" s="214"/>
      <c r="L5" s="215"/>
      <c r="M5" s="215"/>
      <c r="N5" s="224" t="s">
        <v>147</v>
      </c>
      <c r="O5" s="215" t="s">
        <v>148</v>
      </c>
      <c r="P5" s="222" t="s">
        <v>149</v>
      </c>
      <c r="Q5" s="214" t="s">
        <v>150</v>
      </c>
      <c r="R5" s="222" t="s">
        <v>151</v>
      </c>
    </row>
    <row r="6" spans="1:18" ht="48" customHeight="1">
      <c r="A6" s="217"/>
      <c r="B6" s="217"/>
      <c r="C6" s="220"/>
      <c r="D6" s="217"/>
      <c r="E6" s="217"/>
      <c r="F6" s="223"/>
      <c r="G6" s="214"/>
      <c r="H6" s="30" t="s">
        <v>152</v>
      </c>
      <c r="I6" s="38" t="s">
        <v>153</v>
      </c>
      <c r="J6" s="36" t="s">
        <v>154</v>
      </c>
      <c r="K6" s="36" t="s">
        <v>155</v>
      </c>
      <c r="L6" s="36" t="s">
        <v>156</v>
      </c>
      <c r="M6" s="39" t="s">
        <v>157</v>
      </c>
      <c r="N6" s="225"/>
      <c r="O6" s="226"/>
      <c r="P6" s="214"/>
      <c r="Q6" s="221"/>
      <c r="R6" s="214"/>
    </row>
    <row r="7" spans="1:18" ht="15.75" customHeight="1">
      <c r="A7" s="31" t="s">
        <v>65</v>
      </c>
      <c r="B7" s="31" t="s">
        <v>65</v>
      </c>
      <c r="C7" s="32" t="s">
        <v>65</v>
      </c>
      <c r="D7" s="32" t="s">
        <v>65</v>
      </c>
      <c r="E7" s="31" t="s">
        <v>65</v>
      </c>
      <c r="F7" s="31" t="s">
        <v>65</v>
      </c>
      <c r="G7" s="33">
        <v>1</v>
      </c>
      <c r="H7" s="34">
        <v>2</v>
      </c>
      <c r="I7" s="33">
        <v>3</v>
      </c>
      <c r="J7" s="40">
        <v>4</v>
      </c>
      <c r="K7" s="41">
        <v>5</v>
      </c>
      <c r="L7" s="40">
        <v>6</v>
      </c>
      <c r="M7" s="41">
        <v>7</v>
      </c>
      <c r="N7" s="40">
        <v>8</v>
      </c>
      <c r="O7" s="41">
        <v>9</v>
      </c>
      <c r="P7" s="40">
        <v>10</v>
      </c>
      <c r="Q7" s="41">
        <v>11</v>
      </c>
      <c r="R7" s="40">
        <v>12</v>
      </c>
    </row>
    <row r="8" spans="1:255" s="153" customFormat="1" ht="18" customHeight="1">
      <c r="A8" s="148"/>
      <c r="B8" s="160" t="s">
        <v>215</v>
      </c>
      <c r="C8" s="149"/>
      <c r="D8" s="149"/>
      <c r="E8" s="148"/>
      <c r="F8" s="148"/>
      <c r="G8" s="150"/>
      <c r="H8" s="151">
        <f aca="true" t="shared" si="0" ref="H8:R8">SUM(H9:H15)</f>
        <v>102.44</v>
      </c>
      <c r="I8" s="151">
        <f t="shared" si="0"/>
        <v>102.44</v>
      </c>
      <c r="J8" s="151">
        <f t="shared" si="0"/>
        <v>0</v>
      </c>
      <c r="K8" s="151">
        <f t="shared" si="0"/>
        <v>0</v>
      </c>
      <c r="L8" s="151">
        <f t="shared" si="0"/>
        <v>0</v>
      </c>
      <c r="M8" s="151">
        <f t="shared" si="0"/>
        <v>0</v>
      </c>
      <c r="N8" s="151">
        <f t="shared" si="0"/>
        <v>0</v>
      </c>
      <c r="O8" s="151">
        <f t="shared" si="0"/>
        <v>0</v>
      </c>
      <c r="P8" s="151">
        <f t="shared" si="0"/>
        <v>0</v>
      </c>
      <c r="Q8" s="151">
        <f t="shared" si="0"/>
        <v>0</v>
      </c>
      <c r="R8" s="151">
        <f t="shared" si="0"/>
        <v>0</v>
      </c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</row>
    <row r="9" spans="1:18" s="21" customFormat="1" ht="12">
      <c r="A9" s="35">
        <v>10</v>
      </c>
      <c r="B9" s="35" t="s">
        <v>159</v>
      </c>
      <c r="C9" s="35" t="s">
        <v>160</v>
      </c>
      <c r="D9" s="35" t="s">
        <v>161</v>
      </c>
      <c r="E9" s="35">
        <v>80000</v>
      </c>
      <c r="F9" s="35" t="s">
        <v>162</v>
      </c>
      <c r="G9" s="35">
        <v>16</v>
      </c>
      <c r="H9" s="35">
        <v>16</v>
      </c>
      <c r="I9" s="35">
        <v>16</v>
      </c>
      <c r="J9" s="35"/>
      <c r="K9" s="35"/>
      <c r="L9" s="35"/>
      <c r="M9" s="35"/>
      <c r="N9" s="35"/>
      <c r="O9" s="35"/>
      <c r="P9" s="35"/>
      <c r="Q9" s="35"/>
      <c r="R9" s="35"/>
    </row>
    <row r="10" spans="1:18" s="21" customFormat="1" ht="12">
      <c r="A10" s="35"/>
      <c r="B10" s="35" t="s">
        <v>159</v>
      </c>
      <c r="C10" s="35" t="s">
        <v>160</v>
      </c>
      <c r="D10" s="35" t="s">
        <v>163</v>
      </c>
      <c r="E10" s="35">
        <v>30000</v>
      </c>
      <c r="F10" s="35" t="s">
        <v>162</v>
      </c>
      <c r="G10" s="35">
        <v>45</v>
      </c>
      <c r="H10" s="35">
        <v>45</v>
      </c>
      <c r="I10" s="35">
        <v>45</v>
      </c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1" customFormat="1" ht="12">
      <c r="A11" s="35"/>
      <c r="B11" s="35" t="s">
        <v>159</v>
      </c>
      <c r="C11" s="35" t="s">
        <v>160</v>
      </c>
      <c r="D11" s="35" t="s">
        <v>164</v>
      </c>
      <c r="E11" s="35">
        <v>16</v>
      </c>
      <c r="F11" s="35" t="s">
        <v>165</v>
      </c>
      <c r="G11" s="35">
        <v>12</v>
      </c>
      <c r="H11" s="35">
        <v>12</v>
      </c>
      <c r="I11" s="35">
        <v>12</v>
      </c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1" customFormat="1" ht="12">
      <c r="A12" s="35"/>
      <c r="B12" s="35" t="s">
        <v>159</v>
      </c>
      <c r="C12" s="35" t="s">
        <v>160</v>
      </c>
      <c r="D12" s="35" t="s">
        <v>166</v>
      </c>
      <c r="E12" s="35">
        <v>8</v>
      </c>
      <c r="F12" s="35" t="s">
        <v>165</v>
      </c>
      <c r="G12" s="35">
        <v>7.2</v>
      </c>
      <c r="H12" s="35">
        <v>7.2</v>
      </c>
      <c r="I12" s="35">
        <v>7.2</v>
      </c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1" customFormat="1" ht="12">
      <c r="A13" s="35"/>
      <c r="B13" s="35" t="s">
        <v>159</v>
      </c>
      <c r="C13" s="35" t="s">
        <v>160</v>
      </c>
      <c r="D13" s="35" t="s">
        <v>167</v>
      </c>
      <c r="E13" s="35">
        <v>8</v>
      </c>
      <c r="F13" s="35" t="s">
        <v>165</v>
      </c>
      <c r="G13" s="35">
        <v>4</v>
      </c>
      <c r="H13" s="35">
        <v>4</v>
      </c>
      <c r="I13" s="35">
        <v>4</v>
      </c>
      <c r="J13" s="35"/>
      <c r="K13" s="35"/>
      <c r="L13" s="35"/>
      <c r="M13" s="35"/>
      <c r="N13" s="35"/>
      <c r="O13" s="35"/>
      <c r="P13" s="35"/>
      <c r="Q13" s="35"/>
      <c r="R13" s="35"/>
    </row>
    <row r="14" spans="1:18" s="21" customFormat="1" ht="12">
      <c r="A14" s="35"/>
      <c r="B14" s="35" t="s">
        <v>159</v>
      </c>
      <c r="C14" s="35" t="s">
        <v>160</v>
      </c>
      <c r="D14" s="35" t="s">
        <v>168</v>
      </c>
      <c r="E14" s="35">
        <v>16</v>
      </c>
      <c r="F14" s="35" t="s">
        <v>165</v>
      </c>
      <c r="G14" s="35">
        <v>9.6</v>
      </c>
      <c r="H14" s="35">
        <v>9.6</v>
      </c>
      <c r="I14" s="35">
        <v>9.6</v>
      </c>
      <c r="J14" s="35"/>
      <c r="K14" s="35"/>
      <c r="L14" s="35"/>
      <c r="M14" s="35"/>
      <c r="N14" s="35"/>
      <c r="O14" s="35"/>
      <c r="P14" s="35"/>
      <c r="Q14" s="35"/>
      <c r="R14" s="35"/>
    </row>
    <row r="15" spans="1:18" s="21" customFormat="1" ht="12">
      <c r="A15" s="35"/>
      <c r="B15" s="35" t="s">
        <v>159</v>
      </c>
      <c r="C15" s="35" t="s">
        <v>160</v>
      </c>
      <c r="D15" s="35" t="s">
        <v>169</v>
      </c>
      <c r="E15" s="35">
        <v>32</v>
      </c>
      <c r="F15" s="35" t="s">
        <v>165</v>
      </c>
      <c r="G15" s="35">
        <v>8.64</v>
      </c>
      <c r="H15" s="35">
        <v>8.64</v>
      </c>
      <c r="I15" s="35">
        <v>8.64</v>
      </c>
      <c r="J15" s="35"/>
      <c r="K15" s="35"/>
      <c r="L15" s="35"/>
      <c r="M15" s="35"/>
      <c r="N15" s="35"/>
      <c r="O15" s="35"/>
      <c r="P15" s="35"/>
      <c r="Q15" s="35"/>
      <c r="R15" s="35"/>
    </row>
  </sheetData>
  <sheetProtection/>
  <mergeCells count="18">
    <mergeCell ref="Q5:Q6"/>
    <mergeCell ref="R5:R6"/>
    <mergeCell ref="E4:E6"/>
    <mergeCell ref="F4:F6"/>
    <mergeCell ref="G5:G6"/>
    <mergeCell ref="N5:N6"/>
    <mergeCell ref="O5:O6"/>
    <mergeCell ref="P5:P6"/>
    <mergeCell ref="A1:B1"/>
    <mergeCell ref="A2:R2"/>
    <mergeCell ref="A3:C3"/>
    <mergeCell ref="Q3:R3"/>
    <mergeCell ref="G4:R4"/>
    <mergeCell ref="H5:M5"/>
    <mergeCell ref="A4:A6"/>
    <mergeCell ref="B4:B6"/>
    <mergeCell ref="C4:C6"/>
    <mergeCell ref="D4:D6"/>
  </mergeCells>
  <printOptions horizontalCentered="1"/>
  <pageMargins left="0.2755905511811024" right="0.2" top="0.984251968503937" bottom="0.984251968503937" header="0.5118110236220472" footer="0.5118110236220472"/>
  <pageSetup blackAndWhite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21" sqref="N20:N21"/>
    </sheetView>
  </sheetViews>
  <sheetFormatPr defaultColWidth="9.00390625" defaultRowHeight="14.25"/>
  <cols>
    <col min="1" max="1" width="9.00390625" style="13" customWidth="1"/>
    <col min="2" max="2" width="9.00390625" style="14" customWidth="1"/>
    <col min="3" max="3" width="11.50390625" style="14" customWidth="1"/>
    <col min="4" max="8" width="9.00390625" style="14" customWidth="1"/>
    <col min="9" max="9" width="9.375" style="14" customWidth="1"/>
    <col min="10" max="11" width="5.375" style="14" customWidth="1"/>
    <col min="12" max="12" width="7.125" style="14" customWidth="1"/>
    <col min="13" max="13" width="8.00390625" style="14" customWidth="1"/>
    <col min="14" max="14" width="5.375" style="14" customWidth="1"/>
    <col min="15" max="16384" width="9.00390625" style="14" customWidth="1"/>
  </cols>
  <sheetData>
    <row r="1" ht="20.25">
      <c r="A1" s="15" t="s">
        <v>172</v>
      </c>
    </row>
    <row r="2" spans="1:17" ht="22.5">
      <c r="A2" s="227" t="s">
        <v>173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4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9"/>
      <c r="P3" s="228" t="s">
        <v>174</v>
      </c>
      <c r="Q3" s="228"/>
    </row>
    <row r="4" spans="1:17" ht="14.25">
      <c r="A4" s="230" t="s">
        <v>139</v>
      </c>
      <c r="B4" s="229" t="s">
        <v>175</v>
      </c>
      <c r="C4" s="229" t="s">
        <v>176</v>
      </c>
      <c r="D4" s="229" t="s">
        <v>177</v>
      </c>
      <c r="E4" s="229"/>
      <c r="F4" s="229"/>
      <c r="G4" s="229" t="s">
        <v>178</v>
      </c>
      <c r="H4" s="230" t="s">
        <v>179</v>
      </c>
      <c r="I4" s="230"/>
      <c r="J4" s="230"/>
      <c r="K4" s="230"/>
      <c r="L4" s="230"/>
      <c r="M4" s="230"/>
      <c r="N4" s="230"/>
      <c r="O4" s="229" t="s">
        <v>180</v>
      </c>
      <c r="P4" s="229" t="s">
        <v>181</v>
      </c>
      <c r="Q4" s="229" t="s">
        <v>182</v>
      </c>
    </row>
    <row r="5" spans="1:17" ht="14.25">
      <c r="A5" s="230"/>
      <c r="B5" s="229"/>
      <c r="C5" s="229"/>
      <c r="D5" s="230" t="s">
        <v>183</v>
      </c>
      <c r="E5" s="230" t="s">
        <v>184</v>
      </c>
      <c r="F5" s="230" t="s">
        <v>185</v>
      </c>
      <c r="G5" s="229"/>
      <c r="H5" s="230" t="s">
        <v>94</v>
      </c>
      <c r="I5" s="230" t="s">
        <v>186</v>
      </c>
      <c r="J5" s="230" t="s">
        <v>147</v>
      </c>
      <c r="K5" s="233" t="s">
        <v>187</v>
      </c>
      <c r="L5" s="230" t="s">
        <v>188</v>
      </c>
      <c r="M5" s="230"/>
      <c r="N5" s="230"/>
      <c r="O5" s="229"/>
      <c r="P5" s="229"/>
      <c r="Q5" s="229"/>
    </row>
    <row r="6" spans="1:17" ht="40.5">
      <c r="A6" s="230"/>
      <c r="B6" s="229"/>
      <c r="C6" s="229"/>
      <c r="D6" s="230"/>
      <c r="E6" s="230"/>
      <c r="F6" s="230"/>
      <c r="G6" s="229"/>
      <c r="H6" s="230"/>
      <c r="I6" s="230"/>
      <c r="J6" s="230"/>
      <c r="K6" s="233"/>
      <c r="L6" s="18" t="s">
        <v>152</v>
      </c>
      <c r="M6" s="18" t="s">
        <v>189</v>
      </c>
      <c r="N6" s="18" t="s">
        <v>190</v>
      </c>
      <c r="O6" s="229"/>
      <c r="P6" s="229"/>
      <c r="Q6" s="229"/>
    </row>
    <row r="7" spans="1:17" s="153" customFormat="1" ht="24.75" customHeight="1">
      <c r="A7" s="154"/>
      <c r="B7" s="231" t="s">
        <v>215</v>
      </c>
      <c r="C7" s="232"/>
      <c r="D7" s="154"/>
      <c r="E7" s="154"/>
      <c r="F7" s="154"/>
      <c r="G7" s="154"/>
      <c r="H7" s="155"/>
      <c r="I7" s="155"/>
      <c r="J7" s="155"/>
      <c r="K7" s="155"/>
      <c r="L7" s="155"/>
      <c r="M7" s="155"/>
      <c r="N7" s="154"/>
      <c r="O7" s="154"/>
      <c r="P7" s="154"/>
      <c r="Q7" s="154"/>
    </row>
  </sheetData>
  <sheetProtection/>
  <mergeCells count="20">
    <mergeCell ref="K5:K6"/>
    <mergeCell ref="O4:O6"/>
    <mergeCell ref="P4:P6"/>
    <mergeCell ref="Q4:Q6"/>
    <mergeCell ref="E5:E6"/>
    <mergeCell ref="F5:F6"/>
    <mergeCell ref="G4:G6"/>
    <mergeCell ref="H5:H6"/>
    <mergeCell ref="I5:I6"/>
    <mergeCell ref="J5:J6"/>
    <mergeCell ref="A2:Q2"/>
    <mergeCell ref="P3:Q3"/>
    <mergeCell ref="D4:F4"/>
    <mergeCell ref="H4:N4"/>
    <mergeCell ref="L5:N5"/>
    <mergeCell ref="B7:C7"/>
    <mergeCell ref="A4:A6"/>
    <mergeCell ref="B4:B6"/>
    <mergeCell ref="C4:C6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J3" sqref="J3"/>
    </sheetView>
  </sheetViews>
  <sheetFormatPr defaultColWidth="9.00390625" defaultRowHeight="24.75" customHeight="1"/>
  <cols>
    <col min="1" max="1" width="9.00390625" style="1" customWidth="1"/>
    <col min="2" max="2" width="9.375" style="2" customWidth="1"/>
    <col min="3" max="3" width="7.375" style="3" customWidth="1"/>
    <col min="4" max="4" width="6.50390625" style="3" customWidth="1"/>
    <col min="5" max="5" width="9.00390625" style="3" customWidth="1"/>
    <col min="6" max="6" width="5.00390625" style="3" customWidth="1"/>
    <col min="7" max="7" width="5.875" style="3" customWidth="1"/>
    <col min="8" max="8" width="5.625" style="3" customWidth="1"/>
    <col min="9" max="9" width="5.50390625" style="3" customWidth="1"/>
    <col min="10" max="10" width="5.125" style="3" customWidth="1"/>
    <col min="11" max="11" width="6.625" style="3" customWidth="1"/>
    <col min="12" max="12" width="5.125" style="3" customWidth="1"/>
    <col min="13" max="13" width="8.25390625" style="3" customWidth="1"/>
    <col min="14" max="14" width="5.125" style="3" customWidth="1"/>
    <col min="15" max="15" width="6.75390625" style="3" customWidth="1"/>
    <col min="16" max="16" width="5.125" style="3" customWidth="1"/>
    <col min="17" max="18" width="5.75390625" style="3" customWidth="1"/>
    <col min="19" max="19" width="5.875" style="3" customWidth="1"/>
    <col min="20" max="20" width="5.625" style="3" customWidth="1"/>
    <col min="21" max="21" width="6.125" style="3" customWidth="1"/>
    <col min="22" max="22" width="6.00390625" style="3" customWidth="1"/>
    <col min="23" max="23" width="6.125" style="3" customWidth="1"/>
    <col min="24" max="24" width="5.875" style="3" customWidth="1"/>
    <col min="25" max="25" width="5.625" style="3" customWidth="1"/>
    <col min="26" max="26" width="6.00390625" style="3" customWidth="1"/>
    <col min="27" max="27" width="8.625" style="3" customWidth="1"/>
    <col min="28" max="28" width="9.00390625" style="3" customWidth="1"/>
    <col min="29" max="29" width="5.375" style="3" customWidth="1"/>
    <col min="30" max="30" width="5.75390625" style="3" customWidth="1"/>
    <col min="31" max="31" width="13.25390625" style="4" customWidth="1"/>
    <col min="32" max="16384" width="9.00390625" style="3" customWidth="1"/>
  </cols>
  <sheetData>
    <row r="1" spans="1:11" ht="24.75" customHeight="1">
      <c r="A1" s="251" t="s">
        <v>191</v>
      </c>
      <c r="B1" s="251"/>
      <c r="H1" s="5"/>
      <c r="I1" s="5"/>
      <c r="K1" s="12"/>
    </row>
    <row r="2" spans="1:31" ht="24.75" customHeight="1">
      <c r="A2" s="249" t="s">
        <v>192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0" ht="35.25" customHeight="1">
      <c r="A3" s="6"/>
      <c r="B3" s="7"/>
      <c r="C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 t="s">
        <v>193</v>
      </c>
    </row>
    <row r="4" spans="1:31" ht="24.75" customHeight="1">
      <c r="A4" s="243" t="s">
        <v>194</v>
      </c>
      <c r="B4" s="246" t="s">
        <v>140</v>
      </c>
      <c r="C4" s="234" t="s">
        <v>195</v>
      </c>
      <c r="D4" s="234" t="s">
        <v>196</v>
      </c>
      <c r="E4" s="241" t="s">
        <v>197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42"/>
      <c r="V4" s="241" t="s">
        <v>198</v>
      </c>
      <c r="W4" s="250"/>
      <c r="X4" s="250"/>
      <c r="Y4" s="250"/>
      <c r="Z4" s="250"/>
      <c r="AA4" s="250"/>
      <c r="AB4" s="250"/>
      <c r="AC4" s="250"/>
      <c r="AD4" s="242"/>
      <c r="AE4" s="234" t="s">
        <v>53</v>
      </c>
    </row>
    <row r="5" spans="1:31" ht="42.75" customHeight="1">
      <c r="A5" s="244"/>
      <c r="B5" s="247"/>
      <c r="C5" s="235"/>
      <c r="D5" s="235"/>
      <c r="E5" s="234" t="s">
        <v>94</v>
      </c>
      <c r="F5" s="237" t="s">
        <v>199</v>
      </c>
      <c r="G5" s="238"/>
      <c r="H5" s="237" t="s">
        <v>200</v>
      </c>
      <c r="I5" s="238"/>
      <c r="J5" s="237" t="s">
        <v>201</v>
      </c>
      <c r="K5" s="238"/>
      <c r="L5" s="241" t="s">
        <v>202</v>
      </c>
      <c r="M5" s="250"/>
      <c r="N5" s="250"/>
      <c r="O5" s="242"/>
      <c r="P5" s="241" t="s">
        <v>203</v>
      </c>
      <c r="Q5" s="250"/>
      <c r="R5" s="250"/>
      <c r="S5" s="242"/>
      <c r="T5" s="237" t="s">
        <v>204</v>
      </c>
      <c r="U5" s="238"/>
      <c r="V5" s="234" t="s">
        <v>199</v>
      </c>
      <c r="W5" s="234" t="s">
        <v>200</v>
      </c>
      <c r="X5" s="234" t="s">
        <v>201</v>
      </c>
      <c r="Y5" s="241" t="s">
        <v>202</v>
      </c>
      <c r="Z5" s="242"/>
      <c r="AA5" s="241" t="s">
        <v>203</v>
      </c>
      <c r="AB5" s="242"/>
      <c r="AC5" s="237" t="s">
        <v>204</v>
      </c>
      <c r="AD5" s="238"/>
      <c r="AE5" s="235"/>
    </row>
    <row r="6" spans="1:31" ht="97.5" customHeight="1">
      <c r="A6" s="244"/>
      <c r="B6" s="247"/>
      <c r="C6" s="235"/>
      <c r="D6" s="235"/>
      <c r="E6" s="236"/>
      <c r="F6" s="239"/>
      <c r="G6" s="240"/>
      <c r="H6" s="239"/>
      <c r="I6" s="240"/>
      <c r="J6" s="239"/>
      <c r="K6" s="240"/>
      <c r="L6" s="241" t="s">
        <v>170</v>
      </c>
      <c r="M6" s="242"/>
      <c r="N6" s="241" t="s">
        <v>171</v>
      </c>
      <c r="O6" s="242"/>
      <c r="P6" s="241" t="s">
        <v>205</v>
      </c>
      <c r="Q6" s="242"/>
      <c r="R6" s="241" t="s">
        <v>206</v>
      </c>
      <c r="S6" s="242"/>
      <c r="T6" s="239"/>
      <c r="U6" s="240"/>
      <c r="V6" s="236"/>
      <c r="W6" s="236"/>
      <c r="X6" s="236"/>
      <c r="Y6" s="10" t="s">
        <v>170</v>
      </c>
      <c r="Z6" s="10" t="s">
        <v>171</v>
      </c>
      <c r="AA6" s="10" t="s">
        <v>205</v>
      </c>
      <c r="AB6" s="10" t="s">
        <v>206</v>
      </c>
      <c r="AC6" s="239"/>
      <c r="AD6" s="240"/>
      <c r="AE6" s="235"/>
    </row>
    <row r="7" spans="1:31" ht="39.75" customHeight="1">
      <c r="A7" s="245"/>
      <c r="B7" s="248"/>
      <c r="C7" s="236"/>
      <c r="D7" s="236"/>
      <c r="E7" s="10" t="s">
        <v>207</v>
      </c>
      <c r="F7" s="10" t="s">
        <v>162</v>
      </c>
      <c r="G7" s="10" t="s">
        <v>207</v>
      </c>
      <c r="H7" s="10" t="s">
        <v>162</v>
      </c>
      <c r="I7" s="10" t="s">
        <v>207</v>
      </c>
      <c r="J7" s="10" t="s">
        <v>158</v>
      </c>
      <c r="K7" s="10" t="s">
        <v>207</v>
      </c>
      <c r="L7" s="10" t="s">
        <v>208</v>
      </c>
      <c r="M7" s="10" t="s">
        <v>207</v>
      </c>
      <c r="N7" s="10" t="s">
        <v>208</v>
      </c>
      <c r="O7" s="10" t="s">
        <v>207</v>
      </c>
      <c r="P7" s="10" t="s">
        <v>208</v>
      </c>
      <c r="Q7" s="10" t="s">
        <v>207</v>
      </c>
      <c r="R7" s="10" t="s">
        <v>208</v>
      </c>
      <c r="S7" s="10" t="s">
        <v>207</v>
      </c>
      <c r="T7" s="10" t="s">
        <v>208</v>
      </c>
      <c r="U7" s="10" t="s">
        <v>207</v>
      </c>
      <c r="V7" s="10" t="s">
        <v>162</v>
      </c>
      <c r="W7" s="10" t="s">
        <v>162</v>
      </c>
      <c r="X7" s="10" t="s">
        <v>158</v>
      </c>
      <c r="Y7" s="10" t="s">
        <v>208</v>
      </c>
      <c r="Z7" s="10" t="s">
        <v>208</v>
      </c>
      <c r="AA7" s="10" t="s">
        <v>208</v>
      </c>
      <c r="AB7" s="10" t="s">
        <v>208</v>
      </c>
      <c r="AC7" s="10" t="s">
        <v>208</v>
      </c>
      <c r="AD7" s="10" t="s">
        <v>207</v>
      </c>
      <c r="AE7" s="236"/>
    </row>
    <row r="8" spans="1:31" s="159" customFormat="1" ht="39.75" customHeight="1">
      <c r="A8" s="156"/>
      <c r="B8" s="157" t="s">
        <v>215</v>
      </c>
      <c r="C8" s="156"/>
      <c r="D8" s="156"/>
      <c r="E8" s="158">
        <v>134.462</v>
      </c>
      <c r="F8" s="158"/>
      <c r="G8" s="158"/>
      <c r="H8" s="158"/>
      <c r="I8" s="158"/>
      <c r="J8" s="158"/>
      <c r="K8" s="158">
        <v>25</v>
      </c>
      <c r="L8" s="158"/>
      <c r="M8" s="158">
        <v>4.242</v>
      </c>
      <c r="N8" s="158"/>
      <c r="O8" s="158">
        <v>1.4</v>
      </c>
      <c r="P8" s="158"/>
      <c r="Q8" s="158">
        <v>35.7</v>
      </c>
      <c r="R8" s="158"/>
      <c r="S8" s="158"/>
      <c r="T8" s="158"/>
      <c r="U8" s="158">
        <v>37.15</v>
      </c>
      <c r="V8" s="158"/>
      <c r="W8" s="158"/>
      <c r="X8" s="158"/>
      <c r="Y8" s="158"/>
      <c r="Z8" s="158"/>
      <c r="AA8" s="158"/>
      <c r="AB8" s="158"/>
      <c r="AC8" s="158"/>
      <c r="AD8" s="158">
        <v>30.96</v>
      </c>
      <c r="AE8" s="156"/>
    </row>
    <row r="9" spans="1:31" ht="25.5" customHeight="1">
      <c r="A9" s="11">
        <v>403001</v>
      </c>
      <c r="B9" s="11" t="s">
        <v>159</v>
      </c>
      <c r="C9" s="11">
        <v>97</v>
      </c>
      <c r="D9" s="11">
        <v>86</v>
      </c>
      <c r="E9" s="11">
        <v>22.17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6</v>
      </c>
      <c r="U9" s="11">
        <v>3.31</v>
      </c>
      <c r="V9" s="11"/>
      <c r="W9" s="11"/>
      <c r="X9" s="11"/>
      <c r="Y9" s="11"/>
      <c r="Z9" s="11"/>
      <c r="AA9" s="11"/>
      <c r="AB9" s="11"/>
      <c r="AC9" s="11">
        <v>52</v>
      </c>
      <c r="AD9" s="11">
        <v>18.86</v>
      </c>
      <c r="AE9" s="11" t="s">
        <v>209</v>
      </c>
    </row>
    <row r="10" spans="1:31" ht="31.5" customHeight="1">
      <c r="A10" s="11">
        <v>403001</v>
      </c>
      <c r="B10" s="11" t="s">
        <v>159</v>
      </c>
      <c r="C10" s="11">
        <v>97</v>
      </c>
      <c r="D10" s="11">
        <v>86</v>
      </c>
      <c r="E10" s="11">
        <v>0.46</v>
      </c>
      <c r="F10" s="11"/>
      <c r="G10" s="11"/>
      <c r="H10" s="11"/>
      <c r="I10" s="11"/>
      <c r="J10" s="11"/>
      <c r="K10" s="11"/>
      <c r="L10" s="11"/>
      <c r="M10" s="11"/>
      <c r="N10" s="11" t="s">
        <v>210</v>
      </c>
      <c r="O10" s="11">
        <v>0.45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38</v>
      </c>
      <c r="AA10" s="11"/>
      <c r="AB10" s="11"/>
      <c r="AC10" s="11"/>
      <c r="AD10" s="11"/>
      <c r="AE10" s="11" t="s">
        <v>211</v>
      </c>
    </row>
    <row r="11" spans="1:31" ht="31.5" customHeight="1">
      <c r="A11" s="11">
        <v>403001</v>
      </c>
      <c r="B11" s="11" t="s">
        <v>159</v>
      </c>
      <c r="C11" s="11">
        <v>97</v>
      </c>
      <c r="D11" s="11">
        <v>86</v>
      </c>
      <c r="E11" s="11">
        <v>-3</v>
      </c>
      <c r="F11" s="11"/>
      <c r="G11" s="11"/>
      <c r="H11" s="11"/>
      <c r="I11" s="11"/>
      <c r="J11" s="11"/>
      <c r="K11" s="11"/>
      <c r="L11" s="11">
        <v>-4</v>
      </c>
      <c r="M11" s="11">
        <v>3.31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 t="s">
        <v>212</v>
      </c>
    </row>
    <row r="12" spans="1:31" ht="31.5" customHeight="1">
      <c r="A12" s="11">
        <v>403001</v>
      </c>
      <c r="B12" s="11" t="s">
        <v>159</v>
      </c>
      <c r="C12" s="11">
        <v>97</v>
      </c>
      <c r="D12" s="11">
        <v>86</v>
      </c>
      <c r="E12" s="11">
        <v>-1.5</v>
      </c>
      <c r="F12" s="11"/>
      <c r="G12" s="11"/>
      <c r="H12" s="11"/>
      <c r="I12" s="11"/>
      <c r="J12" s="11"/>
      <c r="K12" s="11"/>
      <c r="L12" s="11">
        <v>-1</v>
      </c>
      <c r="M12" s="11">
        <v>3.31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 t="s">
        <v>213</v>
      </c>
    </row>
    <row r="13" spans="1:31" ht="27.75" customHeight="1">
      <c r="A13" s="11">
        <v>403001</v>
      </c>
      <c r="B13" s="11" t="s">
        <v>159</v>
      </c>
      <c r="C13" s="11">
        <v>97</v>
      </c>
      <c r="D13" s="11">
        <v>86</v>
      </c>
      <c r="E13" s="11">
        <v>-0.96</v>
      </c>
      <c r="F13" s="11"/>
      <c r="G13" s="11"/>
      <c r="H13" s="11"/>
      <c r="I13" s="11"/>
      <c r="J13" s="11"/>
      <c r="K13" s="11"/>
      <c r="L13" s="11">
        <v>-8</v>
      </c>
      <c r="M13" s="11">
        <v>3.31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 t="s">
        <v>214</v>
      </c>
    </row>
  </sheetData>
  <sheetProtection/>
  <mergeCells count="26">
    <mergeCell ref="A1:B1"/>
    <mergeCell ref="AE4:AE7"/>
    <mergeCell ref="AC5:AD6"/>
    <mergeCell ref="F5:G6"/>
    <mergeCell ref="H5:I6"/>
    <mergeCell ref="J5:K6"/>
    <mergeCell ref="N6:O6"/>
    <mergeCell ref="P6:Q6"/>
    <mergeCell ref="Y5:Z5"/>
    <mergeCell ref="AA5:AB5"/>
    <mergeCell ref="A4:A7"/>
    <mergeCell ref="B4:B7"/>
    <mergeCell ref="C4:C7"/>
    <mergeCell ref="E5:E6"/>
    <mergeCell ref="A2:AE2"/>
    <mergeCell ref="E4:U4"/>
    <mergeCell ref="V4:AD4"/>
    <mergeCell ref="L5:O5"/>
    <mergeCell ref="P5:S5"/>
    <mergeCell ref="V5:V6"/>
    <mergeCell ref="D4:D7"/>
    <mergeCell ref="T5:U6"/>
    <mergeCell ref="L6:M6"/>
    <mergeCell ref="R6:S6"/>
    <mergeCell ref="W5:W6"/>
    <mergeCell ref="X5:X6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2021-11-16T08:50:16Z</cp:lastPrinted>
  <dcterms:created xsi:type="dcterms:W3CDTF">1996-12-17T01:32:42Z</dcterms:created>
  <dcterms:modified xsi:type="dcterms:W3CDTF">2021-11-16T08:50:20Z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